
<file path=[Content_Types].xml><?xml version="1.0" encoding="utf-8"?>
<Types xmlns="http://schemas.openxmlformats.org/package/2006/content-types">
  <Default Extension="bin" ContentType="application/vnd.openxmlformats-officedocument.spreadsheetml.printerSettings"/>
  <Default Extension="wmf" ContentType="image/x-w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70"/>
  <workbookPr/>
  <mc:AlternateContent xmlns:mc="http://schemas.openxmlformats.org/markup-compatibility/2006">
    <mc:Choice Requires="x15">
      <x15ac:absPath xmlns:x15ac="http://schemas.microsoft.com/office/spreadsheetml/2010/11/ac" url="C:\Users\Msertić\Desktop\Marijana\JAVNA NABAVA-BAGATELNA NABAVA\2017\Dovršetak društvenog doma u Vuki\troškovnik novi\"/>
    </mc:Choice>
  </mc:AlternateContent>
  <bookViews>
    <workbookView xWindow="0" yWindow="0" windowWidth="28800" windowHeight="11910" tabRatio="904"/>
  </bookViews>
  <sheets>
    <sheet name="naslovnica" sheetId="1" r:id="rId1"/>
    <sheet name="opći dio" sheetId="28" r:id="rId2"/>
    <sheet name="građevinski" sheetId="3" r:id="rId3"/>
    <sheet name="obrtnički" sheetId="4" r:id="rId4"/>
    <sheet name="elektroinstalacije" sheetId="27" r:id="rId5"/>
    <sheet name="PRATEĆI SADRŽAJI" sheetId="29" r:id="rId6"/>
    <sheet name="REKAPITULACIJA" sheetId="5" r:id="rId7"/>
  </sheets>
  <externalReferences>
    <externalReference r:id="rId8"/>
    <externalReference r:id="rId9"/>
    <externalReference r:id="rId10"/>
    <externalReference r:id="rId11"/>
  </externalReferences>
  <definedNames>
    <definedName name="_" localSheetId="0">[1]Nap.!#REF!</definedName>
    <definedName name="_" localSheetId="1">#N/A</definedName>
    <definedName name="_">[1]Nap.!#REF!</definedName>
    <definedName name="_Order1">255</definedName>
    <definedName name="DAT_SIT">[3]O.pod.!$C$17</definedName>
    <definedName name="DATOTEKA" localSheetId="1">#N/A</definedName>
    <definedName name="DATOTEKA">[1]O.pod.!$C$22</definedName>
    <definedName name="DATUM_DANAS" localSheetId="1">#N/A</definedName>
    <definedName name="DATUM_DANAS">[1]O.pod.!$G$19</definedName>
    <definedName name="DDG">[1]Nap.!#REF!</definedName>
    <definedName name="DIREKTOR" localSheetId="1">#N/A</definedName>
    <definedName name="DIREKTOR">[1]O.pod.!$C$20</definedName>
    <definedName name="el">[1]Nap.!#REF!</definedName>
    <definedName name="elektro">[1]Nap.!#REF!</definedName>
    <definedName name="Excel_BuiltIn_Print_Area_1" localSheetId="1">#REF!</definedName>
    <definedName name="Excel_BuiltIn_Print_Area_1">#REF!</definedName>
    <definedName name="Excel_BuiltIn_Print_Area_1_1">#REF!</definedName>
    <definedName name="Excel_BuiltIn_Print_Area_1_1_1">#REF!</definedName>
    <definedName name="F">[1]Nap.!#REF!</definedName>
    <definedName name="h">[1]Nap.!#REF!</definedName>
    <definedName name="_xlnm.Print_Titles" localSheetId="4">elektroinstalacije!$47:$47</definedName>
    <definedName name="_xlnm.Print_Titles" localSheetId="2">građevinski!$59:$59</definedName>
    <definedName name="_xlnm.Print_Titles" localSheetId="3">obrtnički!$55:$55</definedName>
    <definedName name="_xlnm.Print_Titles" localSheetId="5">'PRATEĆI SADRŽAJI'!$61:$61</definedName>
    <definedName name="IZVODITELJ" localSheetId="1">#N/A</definedName>
    <definedName name="IZVODITELJ">[1]O.pod.!$C$8</definedName>
    <definedName name="jjvc" localSheetId="0">[1]Nap.!#REF!</definedName>
    <definedName name="jjvc" localSheetId="1">#N/A</definedName>
    <definedName name="jjvc">[1]Nap.!#REF!</definedName>
    <definedName name="Kusevac_CP5">#N/A</definedName>
    <definedName name="MJESTO" localSheetId="1">#N/A</definedName>
    <definedName name="MJESTO">[1]O.pod.!$G$6</definedName>
    <definedName name="NAP_DODAVANJE" localSheetId="0">[1]Nap.!#REF!</definedName>
    <definedName name="NAP_DODAVANJE" localSheetId="1">#N/A</definedName>
    <definedName name="NAP_DODAVANJE">[1]Nap.!#REF!</definedName>
    <definedName name="NAP_ISPIS" localSheetId="0">[1]Nap.!#REF!</definedName>
    <definedName name="NAP_ISPIS" localSheetId="1">#N/A</definedName>
    <definedName name="NAP_ISPIS">[1]Nap.!#REF!</definedName>
    <definedName name="NAP_PREGLED" localSheetId="0">[1]Nap.!#REF!</definedName>
    <definedName name="NAP_PREGLED" localSheetId="1">#N/A</definedName>
    <definedName name="NAP_PREGLED">[1]Nap.!#REF!</definedName>
    <definedName name="NAP_SPREMANJE" localSheetId="0">[1]Nap.!#REF!</definedName>
    <definedName name="NAP_SPREMANJE" localSheetId="1">#N/A</definedName>
    <definedName name="NAP_SPREMANJE">[1]Nap.!#REF!</definedName>
    <definedName name="NAP_UNOS" localSheetId="0">[1]Nap.!#REF!</definedName>
    <definedName name="NAP_UNOS" localSheetId="1">#N/A</definedName>
    <definedName name="NAP_UNOS">[1]Nap.!#REF!</definedName>
    <definedName name="new">[1]Nap.!#REF!</definedName>
    <definedName name="OBRADIO" localSheetId="1">#N/A</definedName>
    <definedName name="OBRADIO">[1]O.pod.!$G$20</definedName>
    <definedName name="OBRT">[1]Nap.!#REF!</definedName>
    <definedName name="PODRUCJE" localSheetId="1">#N/A</definedName>
    <definedName name="PODRUCJE">[1]O.pod.!$C$5</definedName>
    <definedName name="re">[1]Nap.!#REF!</definedName>
    <definedName name="rek">[1]Nap.!#REF!</definedName>
    <definedName name="Staja_2_građevinski">[1]Nap.!#REF!</definedName>
    <definedName name="upravna">[1]Nap.!#REF!</definedName>
  </definedNames>
  <calcPr calcId="171027" calcMode="manual" fullCalcOnLoad="1"/>
</workbook>
</file>

<file path=xl/calcChain.xml><?xml version="1.0" encoding="utf-8"?>
<calcChain xmlns="http://schemas.openxmlformats.org/spreadsheetml/2006/main">
  <c r="F196" i="29" l="1"/>
  <c r="F195" i="29"/>
  <c r="F194" i="29"/>
  <c r="F193" i="29"/>
  <c r="F192" i="29"/>
  <c r="F190" i="29"/>
  <c r="F188" i="29"/>
  <c r="F187" i="29"/>
  <c r="F185" i="29"/>
  <c r="F184" i="29"/>
  <c r="F182" i="29"/>
  <c r="F181" i="29"/>
  <c r="F179" i="29"/>
  <c r="F177" i="29"/>
  <c r="F176" i="29"/>
  <c r="F198" i="29"/>
  <c r="F204" i="29"/>
  <c r="F169" i="29"/>
  <c r="F167" i="29"/>
  <c r="F166" i="29"/>
  <c r="F165" i="29"/>
  <c r="F164" i="29"/>
  <c r="F162" i="29"/>
  <c r="F171" i="29"/>
  <c r="F202" i="29"/>
  <c r="F206" i="29"/>
  <c r="F212" i="29"/>
  <c r="F214" i="29"/>
  <c r="F230" i="29"/>
  <c r="F101" i="29"/>
  <c r="F103" i="29"/>
  <c r="F118" i="29"/>
  <c r="F93" i="29"/>
  <c r="F95" i="29"/>
  <c r="F116" i="29"/>
  <c r="F70" i="29"/>
  <c r="F68" i="29"/>
  <c r="F82" i="4"/>
  <c r="F43" i="27"/>
  <c r="F42" i="27"/>
  <c r="F41" i="27"/>
  <c r="F40" i="27"/>
  <c r="F39" i="27"/>
  <c r="F38" i="27"/>
  <c r="F37" i="27"/>
  <c r="F36" i="27"/>
  <c r="F35" i="27"/>
  <c r="F34" i="27"/>
  <c r="F33" i="27"/>
  <c r="F32" i="27"/>
  <c r="F31" i="27"/>
  <c r="F30" i="27"/>
  <c r="F29" i="27"/>
  <c r="F28" i="27"/>
  <c r="F27" i="27"/>
  <c r="F26" i="27"/>
  <c r="F23" i="27"/>
  <c r="F22" i="27"/>
  <c r="F13" i="27"/>
  <c r="F12" i="27"/>
  <c r="F11" i="27"/>
  <c r="F9" i="27"/>
  <c r="F8" i="27"/>
  <c r="F6" i="27"/>
  <c r="A6" i="27"/>
  <c r="A7" i="27"/>
  <c r="F5" i="27"/>
  <c r="F144" i="3"/>
  <c r="F135" i="3"/>
  <c r="F101" i="4"/>
  <c r="F103" i="4"/>
  <c r="F118" i="4"/>
  <c r="F100" i="4"/>
  <c r="F94" i="4"/>
  <c r="F96" i="4"/>
  <c r="F117" i="4"/>
  <c r="F76" i="4"/>
  <c r="F66" i="4"/>
  <c r="F65" i="4"/>
  <c r="F148" i="3"/>
  <c r="F147" i="3"/>
  <c r="F146" i="3"/>
  <c r="F78" i="3"/>
  <c r="F77" i="3"/>
  <c r="F76" i="3"/>
  <c r="F71" i="3"/>
  <c r="F80" i="3"/>
  <c r="F173" i="3"/>
  <c r="F107" i="4"/>
  <c r="F106" i="4"/>
  <c r="F109" i="4"/>
  <c r="F119" i="4"/>
  <c r="F87" i="4"/>
  <c r="F89" i="4"/>
  <c r="F116" i="4"/>
  <c r="F81" i="4"/>
  <c r="F63" i="4"/>
  <c r="F68" i="4"/>
  <c r="F114" i="4"/>
  <c r="F153" i="3"/>
  <c r="F152" i="3"/>
  <c r="F151" i="3"/>
  <c r="F126" i="3"/>
  <c r="F125" i="3"/>
  <c r="F121" i="3"/>
  <c r="F110" i="3"/>
  <c r="F112" i="3"/>
  <c r="F179" i="3"/>
  <c r="F102" i="3"/>
  <c r="F98" i="3"/>
  <c r="F85" i="3"/>
  <c r="F87" i="3"/>
  <c r="F175" i="3"/>
  <c r="F72" i="29"/>
  <c r="F114" i="29"/>
  <c r="F120" i="29"/>
  <c r="F228" i="29"/>
  <c r="F233" i="29"/>
  <c r="F15" i="5"/>
  <c r="F46" i="27"/>
  <c r="F13" i="5"/>
  <c r="F128" i="3"/>
  <c r="F181" i="3"/>
  <c r="F155" i="3"/>
  <c r="F183" i="3"/>
  <c r="F104" i="3"/>
  <c r="F177" i="3"/>
  <c r="F185" i="3"/>
  <c r="F9" i="5"/>
  <c r="F84" i="4"/>
  <c r="F115" i="4"/>
  <c r="F121" i="4"/>
  <c r="F11" i="5"/>
  <c r="F21" i="5"/>
  <c r="F19" i="5"/>
  <c r="F23" i="5"/>
</calcChain>
</file>

<file path=xl/sharedStrings.xml><?xml version="1.0" encoding="utf-8"?>
<sst xmlns="http://schemas.openxmlformats.org/spreadsheetml/2006/main" count="474" uniqueCount="336">
  <si>
    <t>ĐAKOVOPROJEKT d.o.o</t>
  </si>
  <si>
    <t>ZA PROJEKTIRANJE URBANIZAM I KONZALTING</t>
  </si>
  <si>
    <t>Đakovo, V.K.A. Stepinca 10, tel 031/813-369, 822-374</t>
  </si>
  <si>
    <t>IBAN:HR3623400091102715078   OIB:14608399915</t>
  </si>
  <si>
    <t xml:space="preserve"> </t>
  </si>
  <si>
    <t>GRAĐEVINA:</t>
  </si>
  <si>
    <t>INVESTITOR:</t>
  </si>
  <si>
    <t>MJESTO GRADNJE:</t>
  </si>
  <si>
    <t>BROJ PROJEKTA:</t>
  </si>
  <si>
    <t>DATUM</t>
  </si>
  <si>
    <t>Ako opis koje stavke dovodi izvođača u sumnju o načinu izvedbe, treba pravovremeno prije predaje ponude tražiti objašnjenje od projektanta.</t>
  </si>
  <si>
    <t>Izvedeni radovi moraju u cijelosti odgovarati opisu u troškovniku, a u tu svrhu investitor ima pravo od izvođača tražiti prije početka radova uzorke koji se čuvaju u upravi gradilišta ili kod investitora, te im izvedeni radovi moraju u cijelosti odgovarati.</t>
  </si>
  <si>
    <t>RAD</t>
  </si>
  <si>
    <t>IZMJERE</t>
  </si>
  <si>
    <t>ZIMSKI I LJETNI RAD</t>
  </si>
  <si>
    <t>FAKTORI</t>
  </si>
  <si>
    <t>Na jediničnu cijenu radne snage izvođač ima pravo zaračunati faktor po postojećim propisima i privremenim instrumentima na osnovi zakonskih propisa.</t>
  </si>
  <si>
    <t>Red. broj</t>
  </si>
  <si>
    <t>Opis  stavke</t>
  </si>
  <si>
    <t>Jed. mjera</t>
  </si>
  <si>
    <t>Količina</t>
  </si>
  <si>
    <t>Jed. cijena</t>
  </si>
  <si>
    <t>Ukupno</t>
  </si>
  <si>
    <t>1.</t>
  </si>
  <si>
    <r>
      <t>m</t>
    </r>
    <r>
      <rPr>
        <vertAlign val="superscript"/>
        <sz val="10"/>
        <rFont val="Arial"/>
        <family val="2"/>
        <charset val="238"/>
      </rPr>
      <t>2</t>
    </r>
  </si>
  <si>
    <t>2.</t>
  </si>
  <si>
    <r>
      <t>m</t>
    </r>
    <r>
      <rPr>
        <vertAlign val="superscript"/>
        <sz val="10"/>
        <rFont val="Arial"/>
        <family val="2"/>
        <charset val="238"/>
      </rPr>
      <t>3</t>
    </r>
  </si>
  <si>
    <t>3.</t>
  </si>
  <si>
    <t>4.</t>
  </si>
  <si>
    <t>UKUPNO ZEMLJANI RADOVI:</t>
  </si>
  <si>
    <t>NAPOMENA:  Opis za sve betonske i armirano betonske radove :</t>
  </si>
  <si>
    <t xml:space="preserve">Beton se spravlja strojno, do mjesta ugradnje doprema se auto mješalicama za beton i ugrađuje ručno ili auto pumpom za beton i vibrira pervibratorima. Cijenom obuhvatiti njegu i zaštitu betona kao i sav horizontalni i vertikalni transport. Betoni se izvode u glatkoj ili dašćanoj oplati, pa je uklanjanje eventualnih iscuraka na spojevima oplate obaveza izvođača radova. Jediničnom cijenom obračunati dopremu oplate, izradu, postavu, skidanje sa čišćenjem, premazivanje oplate oplatanom, te sav pričvrsni i spojni materijal. </t>
  </si>
  <si>
    <t xml:space="preserve">Jediničnom cijenom obuhvatiti i postavljanje distancera iz željeznih profila. Kod betoniranja površina koje će se izvesti u oplati ne smije biti vidljiva površina armature do dubine 3 cm zaštitnog sloja. Cijenom obuhvatiti poravnavanje i brušenje površina nakon skidanja oplate. </t>
  </si>
  <si>
    <t>Kod betoniranja obavezno pratiti sve projekte instalacija, te postavljati sve proturne cijevi.</t>
  </si>
  <si>
    <t xml:space="preserve">Armatura obračunata u posebnoj stavci. Prije betoniranja obavezan pregled oplate i armature od strane nadzornog inženjera na licu mjesta. </t>
  </si>
  <si>
    <t>a) beton</t>
  </si>
  <si>
    <r>
      <t>m</t>
    </r>
    <r>
      <rPr>
        <vertAlign val="superscript"/>
        <sz val="10"/>
        <rFont val="Arial"/>
        <family val="2"/>
        <charset val="238"/>
      </rPr>
      <t>1</t>
    </r>
  </si>
  <si>
    <t>UKUPNO BETONSKI  I AB RADOVI:</t>
  </si>
  <si>
    <t>kg</t>
  </si>
  <si>
    <t>UKUPNO ARMIRAČKI RADOVI:</t>
  </si>
  <si>
    <t>NAPOMENA:</t>
  </si>
  <si>
    <t>kom</t>
  </si>
  <si>
    <r>
      <t>m</t>
    </r>
    <r>
      <rPr>
        <vertAlign val="superscript"/>
        <sz val="10"/>
        <color indexed="8"/>
        <rFont val="Arial"/>
        <family val="2"/>
        <charset val="238"/>
      </rPr>
      <t>1</t>
    </r>
  </si>
  <si>
    <t>UKUPNO ZIDARSKI RADOVI</t>
  </si>
  <si>
    <t>Hidroizolaciju čini:</t>
  </si>
  <si>
    <t>UKUPNO IZOLATERSKI RADOVI</t>
  </si>
  <si>
    <t>I</t>
  </si>
  <si>
    <t>II</t>
  </si>
  <si>
    <t>ZEMLJANI RADOVI</t>
  </si>
  <si>
    <t>III</t>
  </si>
  <si>
    <t xml:space="preserve">   BETONSKI  I ARMIRANO BET. RADOVI</t>
  </si>
  <si>
    <t>IV</t>
  </si>
  <si>
    <t>ARMIRAČKI RADOVI</t>
  </si>
  <si>
    <t>V</t>
  </si>
  <si>
    <t>ZIDARSKI RADOVI</t>
  </si>
  <si>
    <t>VI</t>
  </si>
  <si>
    <t>VIII</t>
  </si>
  <si>
    <t>IZOLATERSKI RADOVI</t>
  </si>
  <si>
    <t>U jediničnoj i ukupnoj cijeni nije uračunat</t>
  </si>
  <si>
    <t>PDV,te se on posebno iskazuje.</t>
  </si>
  <si>
    <t xml:space="preserve">Napomena: </t>
  </si>
  <si>
    <t>Sve izmjere kontrolirati u naravi!</t>
  </si>
  <si>
    <t>UKUPNO BRAVARSKI RADOVI:</t>
  </si>
  <si>
    <t>UKUPNO KAMENARSKI RADOVI:</t>
  </si>
  <si>
    <t>KERAMIČARSKI RADOVI UKUPNO:</t>
  </si>
  <si>
    <t xml:space="preserve">UKUPNO  SOBOSLIKARSKO-LIČILAČKI  RADOVI: </t>
  </si>
  <si>
    <t>IX</t>
  </si>
  <si>
    <t>BRAVARSKI RADOVI</t>
  </si>
  <si>
    <t>X</t>
  </si>
  <si>
    <t>XI</t>
  </si>
  <si>
    <t>KAMENARSKI RADOVI</t>
  </si>
  <si>
    <t>KERAMIČARSKI RADOVI</t>
  </si>
  <si>
    <t>SOBOSLIKARSKO - LIČILAČKI RADOVI</t>
  </si>
  <si>
    <t>REKAPITULACIJA</t>
  </si>
  <si>
    <t xml:space="preserve">GRAĐEVINSKI RADOVI </t>
  </si>
  <si>
    <t xml:space="preserve">OBRTNIČKI  RADOVI </t>
  </si>
  <si>
    <t>UKUPNO:</t>
  </si>
  <si>
    <t>PDV 25%:</t>
  </si>
  <si>
    <t>Stav.</t>
  </si>
  <si>
    <t>UKUPNO PRIPREMNI RADOVI:</t>
  </si>
  <si>
    <t>PDV, te se on posebno iskazuje.</t>
  </si>
  <si>
    <t xml:space="preserve"> PROJEKTANTSKI TROŠKOVNIK</t>
  </si>
  <si>
    <t>Dobava, izrada, čišćenje siječenje, savijanje, montaža, transport, postavljanje i povezivanje  armature srednje složenosti u svemu prema projektu, armaturnim nacrtima i statičkom izračunu. Dobava, izrada i postavljanje distancera iz rebrastog željeza obračunatih u ovoj stavci. 
Obračun armature po kg. Izračunato na osnovu projektom predviđenih dužina armature i težina pojedinih vrsta i profila armature, ovjereno od strane projektanta konstrukcije i nadzornog inženjera,  a nakon obaveznog pregleda armature prije ugradnje svježe betonske mase. U ovu cijenu ulaze i svi otpaci koji nastaju u toku siječenja i savijanja armature.</t>
  </si>
  <si>
    <t>Za sve stavke zidarskih radova jediničnom cijenom obračunati dopremu svih glavnih i pomoćnih materijala, sve vanjske i unutrašnje transporte, izradu, rad kvalificirane i pomoćne radne snage, te izradu radnih i pomoćnih skela. 
Zidarska pripomoć kod izrade svih instalaterskih i obrtničkih radova, za razna probijanja, brušenja, štemanja, krpanja, rabiciranja šliceva, ugradbe, prijenosi i sl.treba biti uključena u jediničnu cijenu.</t>
  </si>
  <si>
    <r>
      <t>Izrada, dobava i ugradnja aluminijskih plosnih profila 25x4 mm sa pracnama iz istog profila na spojevima različitih visina podova. 
Obračun po m</t>
    </r>
    <r>
      <rPr>
        <vertAlign val="superscript"/>
        <sz val="10"/>
        <rFont val="Arial"/>
        <family val="2"/>
        <charset val="238"/>
      </rPr>
      <t>1</t>
    </r>
    <r>
      <rPr>
        <sz val="10"/>
        <rFont val="Arial"/>
        <family val="2"/>
        <charset val="238"/>
      </rPr>
      <t xml:space="preserve"> praga. </t>
    </r>
  </si>
  <si>
    <t>UKUPNO GIPSKARTONSKI RADOVI:</t>
  </si>
  <si>
    <t>GIPS KARTONSKI RADOVI</t>
  </si>
  <si>
    <t>Mjera</t>
  </si>
  <si>
    <t>II  ZEMLJANI  RADOVI</t>
  </si>
  <si>
    <t>III  BETONSKI I ARMIRANO BETONSKI RADOVI</t>
  </si>
  <si>
    <t>IV  ARMIRAČKI RADOVI</t>
  </si>
  <si>
    <t>V ZIDARSKI RADOVI</t>
  </si>
  <si>
    <t>PRIPREMNI RADOVI</t>
  </si>
  <si>
    <t>VI  IZOLATERSKI RADOVI</t>
  </si>
  <si>
    <t xml:space="preserve"> -PE folija d= 0,02 cm</t>
  </si>
  <si>
    <t>Zaštita od korozije: kategorija korozivnosti C3 prema HRN EN ISO 12944-5. Klasa izrade čelične konstrukcije je EXC 2 prema HRN EN 1090-2:2011.</t>
  </si>
  <si>
    <t>VII</t>
  </si>
  <si>
    <t>Jedinična</t>
  </si>
  <si>
    <t>Cijena</t>
  </si>
  <si>
    <t xml:space="preserve"> -čelik za armiranje B500B</t>
  </si>
  <si>
    <t xml:space="preserve">Grubo i fino strojno žbukanje unutarnjih zidova gips-vapnenom žbukom minimalne čvrstoće prionjivosti 0,1 N/mm2 u debljini 2 cm. </t>
  </si>
  <si>
    <t xml:space="preserve">Sve podloge moraju biti čiste, čvrste, nosive, suhe, nesmrznute, bez ostataka oplatnih ulja i soli od iscvjetavanja. Građevinska vlaga u podlozi mora biti manja od 2,5%. </t>
  </si>
  <si>
    <t>UKUPNO  GRAĐEVINSKI RADOVI :</t>
  </si>
  <si>
    <t>UKUPNO OBRTNIČKI RADOVI:</t>
  </si>
  <si>
    <t xml:space="preserve">OPĆINA VUKA,  VUKA, OSJEČKA 83 </t>
  </si>
  <si>
    <t>T - 33/17</t>
  </si>
  <si>
    <t>ožujak, 2017. god.</t>
  </si>
  <si>
    <t>OPĆI OPIS UZ TROŠKOVNIK</t>
  </si>
  <si>
    <t>sve potrebne zaštite, opremu i strojeve potrebne za normalno izvođenje radova, te ih nakon završetka radova ukloniti. Izvođač je na gradilištu dužan osigurati čuvarsku službu, te osigurati imovinu trećih osoba i života od svih eventualnih šteta i ozljeda.</t>
  </si>
  <si>
    <t>Izvođač preuzima potpunu odgovornost za sav materijal i opremu kooperanata sve do potpune primopredaje svih radova i  građevine investitoru.</t>
  </si>
  <si>
    <t>Izvođač će na ulazu u gradilište postaviti ploču s podacima o investitoru, projektantu, izvođaču i građevini.</t>
  </si>
  <si>
    <t>Svi radovi izvest će se od kvalitetnog materijala prema opisu, detaljima, pismenim naređenjima, ali sve u okviru ponuđene jedinične cijene. Sve štete učinjene prigodom rada na vlastitim ili tuđim radovima imaju se ukloniti na račun počinitelja. Svi nekvalitetni radovi imaju se otkloniti i zamijeniti kvalitetnim, bez bilo kakve odštete od strane investitora.</t>
  </si>
  <si>
    <t>Eventualne izmjene materijala, te način izvedbe tijekom gradnje moraju se izvršiti isključivo pismenim dogovorom s projektantom, nadzornim inženjerom i investitorom.</t>
  </si>
  <si>
    <t>Sve radnje koje neće biti na taj način utvrđene, neće se moći priznati u obračunu.</t>
  </si>
  <si>
    <t>Jedinična cijena sadrži sve ono nabrojano kod opisa pojedine grupe radova, te se na taj način vrši i njihov obračun. Jedinične cijene primjenit će se na izvedene količine, bez obzira u kojem postupku one odstupaju od količine u troškovniku.</t>
  </si>
  <si>
    <t>Sve mjere u nacrtima provjeriti u naravi.</t>
  </si>
  <si>
    <t>Sve kontrole vrše se bez potrebne naplate.</t>
  </si>
  <si>
    <t>MATERIJAL:</t>
  </si>
  <si>
    <t>Pod cijenom materijala podrazumijeva se dobavna cijena svih materijala koji sudjeluju u radnom procesu kao: osnovni materijal, vezni materijal i materijali koji ne spadaju u finalni produkt već samo kao pomoćni.  U cijenu je uključena i cijena transportnih troškova bez obzira na prijevozno sredstvo, sa svim prijenosima, utovarima i istovarima, te uskladištenja i čuvanja na gradilištu od uništenja (prebacivanje, zaštita i sl.). U cijenu je, također, uključeno i davanje potrebnih uzoraka.</t>
  </si>
  <si>
    <t>U analizi rada treba uključiti sav rad (glavni i pomoćni), te sav unutarnji transport. Ujedno treba uključiti i rad na zaštiti gotovih konstrukcija i dijelova građevine od štetnog atmosferskog utjecaja - vrućine, hladnoće i sl.</t>
  </si>
  <si>
    <t>OPLATA</t>
  </si>
  <si>
    <t>U cijenu oplate uključena su i podupiranja, uklještenja, te postava i skidanje, sa čišćenjem i slaganjem na deponiji lociranoj prema organizacijskoj shemi građenja.</t>
  </si>
  <si>
    <t>Po završetku betoniranja sva se oplata ima nakon nekog vremena skinuti, očistiti, pripremiti za ponovnu upotrebu ili složiti na deponij.</t>
  </si>
  <si>
    <t>Ukoliko nije u pojedinoj stavci dan način rada, ima se u svemu pridržavati propisa za pojedinu vrstu rada ili prosječnih normi u građevinarsktvu.</t>
  </si>
  <si>
    <t>Ukoliko je ugovoreni termin izvršenja objekta uključen u zimski/ljetni period, izvođaču se neće priznati nikakva naknada za rad pri niskoj temperaturi, kao i za atmosferske nepogode, jer sve to mora biti uključeno u jediničnu cijenu.</t>
  </si>
  <si>
    <t>Za vrijeme zime izvođač treba građevinu zaštititi, te se svi eventualno smrznuti dijelovi iste imaju otkloniti i izvesti ponovno bez bilo kakve naplate.</t>
  </si>
  <si>
    <t>Povrh toga izvođač ima faktorom obuhvatiti i sljedeće radove koji se neće posebno platiti kao naknadni rad i to:</t>
  </si>
  <si>
    <t xml:space="preserve"> - kompletnu režiju gradilišta, uključujući mehanizaciju i sl.</t>
  </si>
  <si>
    <t xml:space="preserve"> - najamne troškove za posuđenu mehanizaciju koju izvođač sam ne posjeduje, a potrebno mu je pri izvođenju rada,</t>
  </si>
  <si>
    <t xml:space="preserve"> - sva ispitivanja materijala,</t>
  </si>
  <si>
    <t xml:space="preserve"> - uređenje gradilišta po završetku rada s otklanjanjem i odvozom šute na gradsku deponiju</t>
  </si>
  <si>
    <t>OPĆA NAPOMENA</t>
  </si>
  <si>
    <t xml:space="preserve">Svi radovi se moraju izvesti stručno, solidno, čisto i precizno, u svemu prema priloženim nacrtima, opisima, tehničkim uvjetima, propisima i uputstvima nadzornog inženjera. </t>
  </si>
  <si>
    <t>Svi radovi podrazumijevaju nabavu i ugradnju potrebnog materijala s dovozom, prijenosom, upotrebom strojeva i alata.</t>
  </si>
  <si>
    <t>Uzorci svih materijala moraju se prethodno pokazati nadzornom inženjeru radi odobrenja ugradnje.</t>
  </si>
  <si>
    <t>I RUŠENJA I DEMONTAŽE</t>
  </si>
  <si>
    <t xml:space="preserve">Prilikom rušenja i demontaža izvođač radova mora se u potpunosti pridržavati Pravilnika o zaštiti na radu za mjesta rada NN br. 29/13. Rušenja i demontaže mogu započeti tek nakon izvršenih svih potrebnih priprema, uključujući obilježavanje lokacije da su u tijeku građevinski radovi, a same izvoditi sa što manje prašine i buke. Prilikom izvođenja radova, obveza izvođača radova je voditi računa o zatvaranju i pokrivanju otvora da ne dođe do oštečenja postojećih prostorija, a uzrokovani vremenskim uvjetima. Prilikom rušenja i demontaža potrebno je organizirati stručni nadzor od strane ovlaštenog inženjera, te se u svemu pridržavati uputa projektanta konstrukcije. Za sve radove obveza je izvođača u cijenu uključiti pomoćnu radnu skelu od cijevnih profila.   </t>
  </si>
  <si>
    <t>Za sve radove rekonstrukcije posebna napomena je da se materijal koji se skida ne smije bacati nego ga spuštati bez mogućnosti ugrožavanja radnika i prolaznika. Sav demontirani materijal odložiti na gradilišnu deponiju i utovariti u prijevozno sredstvo, te zbrinjavanje otpada.</t>
  </si>
  <si>
    <t>Obveza izvođača radova je pravovremeno upozoriti nadzornog inženjera odnosno investitora na radove koji nisu troškovnikom obuhvaćeni, a prilikom izvođenja radova do njih može doći. Samo radovi upisani u građevinski dnevnik od strane nadzornog inženjera bit će priznati u završnom obračunu.</t>
  </si>
  <si>
    <t xml:space="preserve">Tokom rušenja i demontaža obavezno pratiti sve postojeće instalacije da ne dođe do oštećenja istih, a iste obavljati uz obavezno prisustvo nadzornog inženjera. </t>
  </si>
  <si>
    <t>Rušenje dijela postojeće betonske ploče dimenzija 100/80cm za nove temeljne stope stupova.</t>
  </si>
  <si>
    <t>U cijenu uključiti:</t>
  </si>
  <si>
    <t xml:space="preserve"> - horizontalni i vertikalni prijenos na gradilišnu deponiju</t>
  </si>
  <si>
    <t xml:space="preserve"> - utovar materijala u prijevozno sredstvo, prijevoz i zbrinjavanje otpada. 
Obračun po m³.</t>
  </si>
  <si>
    <r>
      <t>m</t>
    </r>
    <r>
      <rPr>
        <sz val="12"/>
        <rFont val="Arial"/>
        <family val="2"/>
        <charset val="238"/>
      </rPr>
      <t>³</t>
    </r>
  </si>
  <si>
    <t>Demontaža postojećih ulaznih vrata sa nadsvjetlom izrađenih od PVC i željeznih profila.</t>
  </si>
  <si>
    <t xml:space="preserve"> - sav horizontalni i vertikalni prijenos u skladište koje odredi investitor, a ista će biti preuređena prema visini podova  i ponovno ugrađena </t>
  </si>
  <si>
    <t xml:space="preserve"> - dvokrilna PVC vrata vel. cca. 180x222cm</t>
  </si>
  <si>
    <t xml:space="preserve"> - dvokrilna PVC vrata sa nadsvjetlom  vel.cca. 180x250cm</t>
  </si>
  <si>
    <t xml:space="preserve"> - dvokrilna željezna vrata sa nadsvjetlom  vel.cca. 162x215cm</t>
  </si>
  <si>
    <r>
      <t>Cijenom za 1 m</t>
    </r>
    <r>
      <rPr>
        <vertAlign val="superscript"/>
        <sz val="10"/>
        <rFont val="Arial"/>
        <family val="2"/>
        <charset val="238"/>
      </rPr>
      <t>3</t>
    </r>
    <r>
      <rPr>
        <sz val="10"/>
        <rFont val="Arial"/>
        <family val="2"/>
        <charset val="238"/>
      </rPr>
      <t xml:space="preserve"> obračunava se prirodno sraslo tlo, bez dodatka na rastresitost, uključivo iskop, zatrpavanje temeljnih stopa  zdravom zemljom, a višak zemlje utovariti u prijevozno sredstvo, prijevoz i zbrinjavanje otpada.  
Obračun po m</t>
    </r>
    <r>
      <rPr>
        <vertAlign val="superscript"/>
        <sz val="10"/>
        <rFont val="Arial"/>
        <family val="2"/>
        <charset val="238"/>
      </rPr>
      <t xml:space="preserve">3 </t>
    </r>
    <r>
      <rPr>
        <sz val="10"/>
        <rFont val="Arial"/>
        <family val="2"/>
        <charset val="238"/>
      </rPr>
      <t xml:space="preserve">stvarno izvedenih količina u sraslom stanju. 
 </t>
    </r>
  </si>
  <si>
    <t>Ručni iskop zemlje, odnosno postojećeg nasipa ispod betonske ploče, za temeljne stope i nasipe ispod istih, veličina stope  100x80cm i minimalne dubine 80cm, te planiranje dna iskopa sa točnošču ± 2 cm i zbijanje temeljnog tla do Mz tla =20 Mpa.</t>
  </si>
  <si>
    <r>
      <t>Betoniranje podložnim betonom ispod armiranobetonskih temeljnih stopa betonom razreda tlačne čvrstoče C 16/20, debljine 10 cm. 
Obračun po m</t>
    </r>
    <r>
      <rPr>
        <vertAlign val="superscript"/>
        <sz val="10"/>
        <rFont val="Arial"/>
        <family val="2"/>
        <charset val="238"/>
      </rPr>
      <t>3</t>
    </r>
    <r>
      <rPr>
        <sz val="10"/>
        <rFont val="Arial"/>
        <family val="2"/>
        <charset val="238"/>
      </rPr>
      <t>.</t>
    </r>
  </si>
  <si>
    <t>Instalaterske otvore, spojeve različitih materijala kao i nestabilne podloge obavezno rabicirati staklenom mrežicom. 
Glatke i neupojne betonske podloge premazati sredstvom za bolje prianjanje žbuke- Betonkontaktom.</t>
  </si>
  <si>
    <r>
      <t xml:space="preserve">Izrada plivajućeg cementnog estriha u podu prizemlja. 
Estrih armirati mrežom Q92 ili pocinčanom armaturnom mrežom za estrih od žice debljine 2,00 mm i otvora oka 50x50 mm i mikrosintetička polipropilenska vlakna koja se primjenjuju u količini prema uputama proizvođača vlakana (u količini 900 g/m3 estriha).
</t>
    </r>
    <r>
      <rPr>
        <b/>
        <sz val="10"/>
        <rFont val="Arial"/>
        <family val="2"/>
        <charset val="238"/>
      </rPr>
      <t xml:space="preserve">alternativa </t>
    </r>
    <r>
      <rPr>
        <sz val="10"/>
        <rFont val="Arial"/>
        <family val="2"/>
        <charset val="238"/>
      </rPr>
      <t xml:space="preserve"> 
 - </t>
    </r>
    <r>
      <rPr>
        <b/>
        <sz val="10"/>
        <rFont val="Arial"/>
        <family val="2"/>
        <charset val="238"/>
      </rPr>
      <t xml:space="preserve">makrosintetička vlakna </t>
    </r>
    <r>
      <rPr>
        <sz val="10"/>
        <rFont val="Arial"/>
        <family val="2"/>
        <charset val="238"/>
      </rPr>
      <t>(izvedena su od polipropilena i polietilena) koja se primjenjuju u količini prema uputama proizvođača vlakana (preporučeno doziranje  5-9 kg vlakana po m</t>
    </r>
    <r>
      <rPr>
        <vertAlign val="superscript"/>
        <sz val="10"/>
        <rFont val="Arial"/>
        <family val="2"/>
        <charset val="238"/>
      </rPr>
      <t>3</t>
    </r>
    <r>
      <rPr>
        <sz val="10"/>
        <rFont val="Arial"/>
        <family val="2"/>
        <charset val="238"/>
      </rPr>
      <t xml:space="preserve">) </t>
    </r>
    <r>
      <rPr>
        <b/>
        <sz val="10"/>
        <rFont val="Arial"/>
        <family val="2"/>
        <charset val="238"/>
      </rPr>
      <t>i</t>
    </r>
    <r>
      <rPr>
        <sz val="10"/>
        <rFont val="Arial"/>
        <family val="2"/>
        <charset val="238"/>
      </rPr>
      <t xml:space="preserve"> - </t>
    </r>
    <r>
      <rPr>
        <b/>
        <sz val="10"/>
        <rFont val="Arial"/>
        <family val="2"/>
        <charset val="238"/>
      </rPr>
      <t xml:space="preserve">mikrosintetička polipropilenska vlakna </t>
    </r>
    <r>
      <rPr>
        <sz val="10"/>
        <rFont val="Arial"/>
        <family val="2"/>
        <charset val="238"/>
      </rPr>
      <t>(izvedena su do čistog polipropilena) koja se primjenjuju u količini prema uputama proizvođača vlakana (u količini 900 g/m3 estriha).</t>
    </r>
  </si>
  <si>
    <r>
      <t xml:space="preserve">Gips-vapnena žbuka se ugrađuje u svim prostorijama </t>
    </r>
    <r>
      <rPr>
        <b/>
        <sz val="10"/>
        <color indexed="8"/>
        <rFont val="Arial"/>
        <family val="2"/>
        <charset val="238"/>
      </rPr>
      <t>koje nisu opterećene vlagom.</t>
    </r>
    <r>
      <rPr>
        <sz val="10"/>
        <color indexed="8"/>
        <rFont val="Arial"/>
        <family val="2"/>
        <charset val="238"/>
      </rPr>
      <t xml:space="preserve"> 
Ovom stavkom obuhvaćena je i ugradnja pocinčanih kutnih profila za strojno žbukanje na špalete i sve slobodne rubove zidova.  
Ožbukani zidovi moraju biti potpuno okomiti bez izbočina i udubljenja, a spojevi u kutevima i bridovi moraju biti pod 90°. U cijenu uključiti  izradu radnih i pomoćnih skela. 
Obračun po m</t>
    </r>
    <r>
      <rPr>
        <vertAlign val="superscript"/>
        <sz val="10"/>
        <color indexed="8"/>
        <rFont val="Arial"/>
        <family val="2"/>
        <charset val="238"/>
      </rPr>
      <t>2</t>
    </r>
    <r>
      <rPr>
        <sz val="10"/>
        <color indexed="8"/>
        <rFont val="Arial"/>
        <family val="2"/>
        <charset val="238"/>
      </rPr>
      <t xml:space="preserve"> ožbukanog zida.</t>
    </r>
  </si>
  <si>
    <r>
      <t>Betoniranje armirano betonskih temeljnih stopa betonom</t>
    </r>
    <r>
      <rPr>
        <sz val="10"/>
        <color indexed="10"/>
        <rFont val="Arial"/>
        <family val="2"/>
        <charset val="238"/>
      </rPr>
      <t xml:space="preserve"> </t>
    </r>
    <r>
      <rPr>
        <sz val="10"/>
        <rFont val="Arial"/>
        <family val="2"/>
        <charset val="238"/>
      </rPr>
      <t xml:space="preserve">razreda tlačne čvrstoče C 30/37, na podložni beton. Temeljne stope su veličine 100x80cm i visine 80cm (poravnato visinom sa postojećom pločom). U cijenu uključiti i anker vijke ø 16 (4 kom u svakoj stopi) koji se postavljaju prije betoniranja, a na koje se pričvrščuje čelična ploča. </t>
    </r>
  </si>
  <si>
    <t xml:space="preserve">Kod betoniranja obavezno pratiti projekte instalacije. Ispod armature obavezno ugraditi podmetače radi zaštitnog sloja betona. </t>
  </si>
  <si>
    <r>
      <t>Pod prizemlja
Dobava i postavljanje EPS-a različitih debljina na pod prizemlja, kao toplinske i zvučne izolacije, te PVC folije iznad njega. 
Obračun po m</t>
    </r>
    <r>
      <rPr>
        <vertAlign val="superscript"/>
        <sz val="10"/>
        <rFont val="Arial"/>
        <family val="2"/>
        <charset val="238"/>
      </rPr>
      <t>2</t>
    </r>
    <r>
      <rPr>
        <sz val="10"/>
        <rFont val="Arial"/>
        <family val="2"/>
        <charset val="238"/>
      </rPr>
      <t xml:space="preserve">.
 </t>
    </r>
  </si>
  <si>
    <t xml:space="preserve"> 1.  SAŽETAK GRAĐEVINSKI RADOVI</t>
  </si>
  <si>
    <t xml:space="preserve"> 1. GRAĐEVINSKI RADOVI</t>
  </si>
  <si>
    <t>2.     OBRTNIČKI RADOVI</t>
  </si>
  <si>
    <t xml:space="preserve"> - pažljivo skidanje vrata </t>
  </si>
  <si>
    <t>slojevi  iz grijanog prema negrijanom prostoru</t>
  </si>
  <si>
    <t xml:space="preserve"> -Filc od mineralne vune d= 2x10,00cm</t>
  </si>
  <si>
    <t xml:space="preserve"> -paropropusna, vodonepropusna folija</t>
  </si>
  <si>
    <r>
      <t>Strop prema tavanu 
Dobava i postavljanje mineralne vune na spušteni strop. 
Obračun po m</t>
    </r>
    <r>
      <rPr>
        <vertAlign val="superscript"/>
        <sz val="10"/>
        <rFont val="Arial"/>
        <family val="2"/>
        <charset val="238"/>
      </rPr>
      <t>2</t>
    </r>
    <r>
      <rPr>
        <sz val="10"/>
        <rFont val="Arial"/>
        <family val="2"/>
        <charset val="238"/>
      </rPr>
      <t xml:space="preserve">.
 </t>
    </r>
  </si>
  <si>
    <t>Pod prizemlja     -PE folija</t>
  </si>
  <si>
    <t xml:space="preserve">                         -EPS T 22/20, d= 2,0 cm</t>
  </si>
  <si>
    <t>VII   BRAVARSKI RADOVI</t>
  </si>
  <si>
    <t xml:space="preserve">Izrada, dobava i montaža stupova i horizontalne nosive konstrukcije od HEA 200 profila, sa svim spojnim sredstvima. 
Konstrukcija stupova se pričvršćuje na anker ploče na A.B. konstrukciji. Anker ploče trebaju biti geodetski nivelirane s točnošću ± 1,00mm. Materijal propisan ovim projektom mora odgovarati ugrađenom materijalu. Eventualnu promjenu kvalitete materijala mora odobriti projektant uz suglasnost investitora. 
Spojeve izvesti u zavarenoj izvedbi (debljina vara min 0,7 debljine osnovnog materijala) i vijčanoj vezi. Detalje spojeva izvesti prema pravilima struke,a za sve nejasnoće kontaktirati projektanta konstrukcije.
 </t>
  </si>
  <si>
    <t xml:space="preserve">U cijenu uključena AKZ.  
Obračun po kg ugrađene čelične konstrukcije. 
U cijenu uključiti sav potreban materijal za izradu i montažu konstrukcije. 
</t>
  </si>
  <si>
    <r>
      <t>Završna obrada bojanje u dva sloja temeljnom i dva sloja završnom bojom. Ukupna debljina bojanog sloja mora biti 120</t>
    </r>
    <r>
      <rPr>
        <sz val="10"/>
        <rFont val="Symbol"/>
        <family val="1"/>
        <charset val="2"/>
      </rPr>
      <t>m</t>
    </r>
    <r>
      <rPr>
        <sz val="10"/>
        <rFont val="Arial"/>
        <family val="2"/>
        <charset val="238"/>
      </rPr>
      <t>m,u RAL tonu 9002 (sivo bijela). 
Obračun po kg ugrađene čelične konstrukcije uključivo i dodatak za sav spojni i pričvrsni materijal od 3% težine čelične konstrukcije. 
U cijenu uključiti sav potreban materijal za izradu i montažu konstrukcije.
Obračun po kg.</t>
    </r>
  </si>
  <si>
    <r>
      <t xml:space="preserve">Ukupna debljina bojanog sloja mora biti 120 </t>
    </r>
    <r>
      <rPr>
        <sz val="10"/>
        <rFont val="Arial"/>
        <family val="2"/>
        <charset val="238"/>
      </rPr>
      <t xml:space="preserve">μm </t>
    </r>
    <r>
      <rPr>
        <sz val="10"/>
        <rFont val="Arial CE"/>
        <family val="2"/>
        <charset val="238"/>
      </rPr>
      <t>RAL tonu 9002 (sivo bijela). 
Obračun po kg čelične konstrukcije.</t>
    </r>
  </si>
  <si>
    <t xml:space="preserve">VIII  GIPSKARTONSKI RADOVI-SPUŠTENI STROP I OBLOGE STUPOVA </t>
  </si>
  <si>
    <t>Sve radove izvesti uredno i detaljno prema pravilima za gipserske radove, uz obveznu prethodnu kontrolu mjera ugrađene opreme.</t>
  </si>
  <si>
    <t>U cijenu uključiti gipskartonske ploče debljine 12,5 mm, metalnu podkonstrukciju rad, korištenje alata i skela.</t>
  </si>
  <si>
    <t>Spojeve gipskartonskih ploča bandažirati, gletovat, prebrusiti i završno obraditi standardnom kvalitetom površine K2, tj dovesti do faze soboslikarskih radova, sve prema uputi proizvođača gips kartonskih ploča</t>
  </si>
  <si>
    <t>U cijenu uključiti sve troškove materijala, rada, korištenje alata i skela. Treba obuhvatiti izradu otvora za sve elemente instalacija, uz potrebnu pojačanu potkonstrukciju.</t>
  </si>
  <si>
    <t xml:space="preserve"> -Spojeve gipskartonskih ploča bandažirati, gletovat, prebrusiti i završno obraditi standardnom kvalitetom površine K2, tj. dovesti do faze soboslikarskih radova, sve prema uputi proizvođača gips kartonskih ploča
Sve radove izvesti uredno i detaljno prema pravilima za gipserske radove, uz obveznu prethodnu kontrolu mjera ugrađene opreme.
Uključivo sav materijal i potrebna radna skela.
</t>
  </si>
  <si>
    <r>
      <t>Obračun po m</t>
    </r>
    <r>
      <rPr>
        <vertAlign val="superscript"/>
        <sz val="10"/>
        <rFont val="Arial"/>
        <family val="2"/>
        <charset val="238"/>
      </rPr>
      <t>2</t>
    </r>
    <r>
      <rPr>
        <sz val="10"/>
        <rFont val="Arial"/>
        <family val="2"/>
        <charset val="238"/>
      </rPr>
      <t xml:space="preserve"> postavljene obloge gipskartonskim počama, gletano i pripremljeno za ličenje.</t>
    </r>
  </si>
  <si>
    <t xml:space="preserve">Izvedba obloge oko čeličnih stupova gips kartonskim pločama. </t>
  </si>
  <si>
    <t xml:space="preserve"> - postavljanje tipske alum. podkonstrukcije za formiranje kutije oko stupova,</t>
  </si>
  <si>
    <t xml:space="preserve"> - postavljanje giskartonskih ploča d=1,25 cm uključivo bandažiranje i obrada spojnica ploča do završne fine obrade, te obrada akrilnim kitom svih kontaktnih spojnica sa zidovima i stropom.  - ugradba svih završnih kutnih profila</t>
  </si>
  <si>
    <r>
      <t>Obračun po m</t>
    </r>
    <r>
      <rPr>
        <vertAlign val="superscript"/>
        <sz val="10"/>
        <rFont val="Arial"/>
        <family val="2"/>
        <charset val="238"/>
      </rPr>
      <t>2</t>
    </r>
    <r>
      <rPr>
        <sz val="10"/>
        <rFont val="Arial"/>
        <family val="2"/>
        <charset val="238"/>
      </rPr>
      <t xml:space="preserve"> gotovog stropa gletano i pripremljeno za bojanje.</t>
    </r>
  </si>
  <si>
    <t>IX   KAMENARSKI RADOVI</t>
  </si>
  <si>
    <r>
      <t>Dobava i polaganje prozorskih unutarnjih klupčica izrađenih iz kompozitnog kamena (polimramor) 2 cm debljine i širine do</t>
    </r>
    <r>
      <rPr>
        <sz val="10"/>
        <color indexed="10"/>
        <rFont val="Arial"/>
        <family val="2"/>
        <charset val="238"/>
      </rPr>
      <t xml:space="preserve"> </t>
    </r>
    <r>
      <rPr>
        <sz val="10"/>
        <rFont val="Arial"/>
        <family val="2"/>
        <charset val="238"/>
      </rPr>
      <t>20 cm. Uključivo urezivanje donje okapnice, te poluzaobljeni polirani prednji rub. Kamen boje po izboru investitora. Točne izmjere uzeti na licu mjesta nakon postavljene stolarije.
Obračun po m1 klupčica, uključivo sa postavljanjem.</t>
    </r>
  </si>
  <si>
    <t xml:space="preserve">X  KERAMIČARSKI RADOVI  </t>
  </si>
  <si>
    <t xml:space="preserve">XI STOLARSKI RADOVI                                     </t>
  </si>
  <si>
    <t xml:space="preserve">UKUPNO STOLARSKI RADOVI   </t>
  </si>
  <si>
    <t>Dobava sa gradilišne deponije dvokrilnih željeznih vrata. U cijenu uključiti rezanje vrata na potebnu dimeziju prema izvedenom podu i ugradnja. U završnoj obradi vrata bojati jedan puta temeljnom i dva puta završnom uljanom bijelom bojom. 
Točne dimenzije uzeti na licu mjesta.
Obračun po kom ugrađenih vrata.</t>
  </si>
  <si>
    <t>Dobava sa gradilišne deponije postojećih vrata iz PVC profila. Postojeća vrata potrebno je preurediti (izrezati) na novu dinemziju. Točne dimenzije uzeti na licu mjesta nakon izvedenog poda. Konačan izgled vrata u dogovoru s investitorom. Obračun po kom ugrađenih vrata.</t>
  </si>
  <si>
    <t xml:space="preserve"> - vrata vel.cca 180x230 cm</t>
  </si>
  <si>
    <t xml:space="preserve"> - vrata vel. cca 180x220 cm - samo ugradnja </t>
  </si>
  <si>
    <t xml:space="preserve">XII SOBOSLIKARSKO-LIČILAČKI RADOVI  </t>
  </si>
  <si>
    <r>
      <rPr>
        <b/>
        <sz val="10"/>
        <rFont val="Arial"/>
        <family val="2"/>
        <charset val="238"/>
      </rPr>
      <t>Bojanje zidova</t>
    </r>
    <r>
      <rPr>
        <sz val="10"/>
        <rFont val="Arial"/>
        <family val="2"/>
        <charset val="238"/>
      </rPr>
      <t xml:space="preserve">
Bojanje površina ožbukanih zidova i dijelova od gipskartonkih ploča visokokvalitetnom perivom disperzivnom bojom u 3 premaza.
Cijenom obuhvaćene slijedeće radnje:
- zaštita stolarije i podova PE folijom i krep trakom
- čišćenje, otprašivanje podloge
- impregnacija podloge
- potrebito gletanje svih površina disperzivnim kitom, s među brušenjem
- dvostruki i završni premaz perivom bojom u tonu prema izboru investitora
- završne popravke i čišćenje.
Radna skela obuhvaćena jediničnom cijenom, rad na visini do 3,00m.
Obračun sve kompletno po m2.</t>
    </r>
  </si>
  <si>
    <t xml:space="preserve">STOLARSKI RADOVI  </t>
  </si>
  <si>
    <t>XII</t>
  </si>
  <si>
    <t>2. SAŽETAK OBRTNIČKI RADOVI</t>
  </si>
  <si>
    <t>ELEKTROTEHNIČKI RADOVI</t>
  </si>
  <si>
    <t xml:space="preserve">VUKA, na k.č.br. 68/16, k.o. VUKA
</t>
  </si>
  <si>
    <t>Izrada, dobava i montaža podkonstrukcije za spušteni strop od kvadratnih profila  60x40x4mm na međusobnom razmaku od cca 100cm. 
Sve elemente podkonstrukcije spojiti vijčano na nosivu čeličnu konstrukciju, uključivo  antikorozivna zaštitita i bojanje u dva sloja temeljnom i dva sloja završnom bojom.</t>
  </si>
  <si>
    <t xml:space="preserve">Dobava i postavljanje horizontalne hidroizolacije podova prema tlu višeslojnom hidroizolacijom varenih spojeva. </t>
  </si>
  <si>
    <t xml:space="preserve"> - hladni bitumenski namaz</t>
  </si>
  <si>
    <t xml:space="preserve"> - sloj varene trake GV4 debljine 4 mm u dva sloja, punoplošno varene međusobno i za podlogu i povijene uz zidove do visine cca 15 cm.</t>
  </si>
  <si>
    <r>
      <t>Obračun po m</t>
    </r>
    <r>
      <rPr>
        <vertAlign val="superscript"/>
        <sz val="10"/>
        <rFont val="Arial"/>
        <family val="2"/>
        <charset val="238"/>
      </rPr>
      <t>2</t>
    </r>
    <r>
      <rPr>
        <sz val="10"/>
        <rFont val="Arial"/>
        <family val="2"/>
        <charset val="238"/>
      </rPr>
      <t>.</t>
    </r>
  </si>
  <si>
    <t xml:space="preserve"> -podlogu očistiti od svih nečistoča, prašine, masnoća i sl.</t>
  </si>
  <si>
    <t xml:space="preserve">2. U još svježi prvi sloj ugraditi traku, kutne elemente i manšete, a trake međusobno lijepiti ljepilom </t>
  </si>
  <si>
    <t>3. Proizvod za hidroizolaciju nanijeti u dva sloja na podove i zidove. Drugi sloj nanijeti okomito na prethodno osušeni sloj.</t>
  </si>
  <si>
    <t>Sve radove izvoditi prema uputi odabranog proizvođača hidroizolacije.</t>
  </si>
  <si>
    <t>Hidroizolacija cokla dvorane</t>
  </si>
  <si>
    <t>1. Nanijeti prvi sloj odabranog proizvoda za hidroizolaciju na cokl</t>
  </si>
  <si>
    <t>Dobava i postavljanje unutrašnje hidroizolacije u dvorani na cokl ispod keramičkih pločica min.10cm, a kako slijedi:</t>
  </si>
  <si>
    <r>
      <t xml:space="preserve">                         -EPS 150 d= 3</t>
    </r>
    <r>
      <rPr>
        <sz val="10"/>
        <rFont val="Arial"/>
        <family val="2"/>
        <charset val="238"/>
      </rPr>
      <t>,0 cm</t>
    </r>
  </si>
  <si>
    <r>
      <t xml:space="preserve">Estrih izvoditi u debljini minimalno 5 cm. Površina mora biti ravna i pripremljena za polaganje završnog poda. 
</t>
    </r>
    <r>
      <rPr>
        <b/>
        <sz val="10"/>
        <rFont val="Arial"/>
        <family val="2"/>
        <charset val="238"/>
      </rPr>
      <t>Estrih dilatirati od bočnih zidova postavljanjem rubne trake debljine 1 cm, obračunate u ovoj stavci. 
Tijekom radova treba izvoditi dilatacije usklađene sa  veličinom keramičkih pločica, tako da je dilatacija na istom mjestu u glazuri i pločicama. Dilatacione fuge izvoditi na cca 30m</t>
    </r>
    <r>
      <rPr>
        <b/>
        <vertAlign val="superscript"/>
        <sz val="10"/>
        <rFont val="Arial"/>
        <family val="2"/>
        <charset val="238"/>
      </rPr>
      <t>2</t>
    </r>
    <r>
      <rPr>
        <b/>
        <sz val="10"/>
        <rFont val="Arial"/>
        <family val="2"/>
        <charset val="238"/>
      </rPr>
      <t>.</t>
    </r>
  </si>
  <si>
    <t>U cijenu uključiti: materijal i rad na pripremi i ugradnji cementnog estriha minimalne deb. 5 cm sa ravnom zaglađenom površinom na koju će se polagati završni podovi.</t>
  </si>
  <si>
    <r>
      <t>U cijeni uključivo i ugradnja pocinčane mreže ili makrosintetičkih vlakana, mikrosintetičkih vlakana i ugradnja rubnih traka, rezanje dilatacija, sav horizontalni i vertikalni prijenos. 
Tokom izvođenja pratiti sve projekte instalacija.  
Obračun za sve traženo po m</t>
    </r>
    <r>
      <rPr>
        <vertAlign val="superscript"/>
        <sz val="10"/>
        <rFont val="Arial"/>
        <family val="2"/>
        <charset val="238"/>
      </rPr>
      <t>2</t>
    </r>
    <r>
      <rPr>
        <sz val="10"/>
        <rFont val="Arial"/>
        <family val="2"/>
        <charset val="238"/>
      </rPr>
      <t>.</t>
    </r>
  </si>
  <si>
    <t>Dobava materijala, te izvedba spuštenog stropa iz gipsanih ploča na metalnoj podkonstrukciji od UW i CW profila učvršćenoj na nosive elemente čelične podkonstrukcije. Nosivi profili se vješaju ovjesnim elementima i učvršćuju za podkonstrukciju dopuštenim učvrsnim elementima. Potrebno je pridržavati se smjernica i uputa za rad te poštivati atestiranu dokumentaciju proizvođača.</t>
  </si>
  <si>
    <r>
      <rPr>
        <b/>
        <sz val="10"/>
        <rFont val="Arial"/>
        <family val="2"/>
        <charset val="238"/>
      </rPr>
      <t>Tijekom radova treba izvoditi dilatacije usklađene sa dilatacijom estriha i sa veličinom keramičkih pločica, tako da je dilatacija na istom mjestu u glazuri i pločicama</t>
    </r>
    <r>
      <rPr>
        <sz val="10"/>
        <rFont val="Arial"/>
        <family val="2"/>
        <charset val="238"/>
      </rPr>
      <t>. Dilatacionu fugu naknadno zapuniti elastičnim kitom</t>
    </r>
    <r>
      <rPr>
        <sz val="10"/>
        <rFont val="Arial"/>
        <family val="2"/>
        <charset val="238"/>
      </rPr>
      <t xml:space="preserve">. </t>
    </r>
  </si>
  <si>
    <t>Izradila:</t>
  </si>
  <si>
    <t>Josipa Brdar, mag.ing.arch.</t>
  </si>
  <si>
    <r>
      <t xml:space="preserve">Dobava i postavljanje podnih keramičkih pločica  I klase u protukliznoj izvedbi minimalno R 9,  lijepljenjem na pripremljenu ravnu podlogu, veličine cca 30x60 ili 60x60 cm. 
Pločice se postavljaju ljepljenjem sa fugama širime max. 2 mm, uključivo postavljanje rubnog cokla visine 10 cm. Pločice se postavljaju u dvorani. 
</t>
    </r>
    <r>
      <rPr>
        <b/>
        <sz val="10"/>
        <rFont val="Arial"/>
        <family val="2"/>
        <charset val="238"/>
      </rPr>
      <t xml:space="preserve">Na podnim površinama u keramičkim pločicama je potrebno izvoditi dilatacione fuge na cca 30 m2. </t>
    </r>
  </si>
  <si>
    <r>
      <rPr>
        <b/>
        <sz val="10"/>
        <rFont val="Arial"/>
        <family val="2"/>
        <charset val="238"/>
      </rPr>
      <t>Bojanje stropova</t>
    </r>
    <r>
      <rPr>
        <sz val="10"/>
        <rFont val="Arial"/>
        <family val="2"/>
        <charset val="238"/>
      </rPr>
      <t xml:space="preserve">
Bojanje površina stropova od gips kartonskih ploča visokokvalitetnom perivom disperzivnom bojom u 3 premaza na gotovu pripremljenu ogletanu površinu. 
Cijenom obuhvaćene slijedeće radnje:
- zaštita stolarije i podova PE folijom i krep trakom
- impregnacija podloge
- dvostruki i završni premaz perivom bojom u tonu prema izboru investitora
Radna skela obuhvaćena jediničnom cijenom, rad na visini do 3,00m.
Obračun sve kompletno po m2.</t>
    </r>
  </si>
  <si>
    <r>
      <t xml:space="preserve">U cijeni stavke obuhvatiti: pločice, sav materijal za ljepljenje pločica, materijal za zapunjavanje dilatacionih fuga, prijenosi, rad i fugiranje. 
Način postavljanja i kombiniranja boja odredit će investitor. 
</t>
    </r>
    <r>
      <rPr>
        <sz val="10"/>
        <rFont val="Arial"/>
        <family val="2"/>
        <charset val="238"/>
      </rPr>
      <t>Pločice po izboru investitora u okviru nabavne cijene 140,00 kn.</t>
    </r>
  </si>
  <si>
    <t>Tehnička specifikacija elektrotehničkih instalacija  materijala i radnog vremena za izradu elektrotehničkih instalacija jake i slabe struje</t>
  </si>
  <si>
    <t xml:space="preserve">Tehnička specifikacija elektrotehničkih instalacija  privođenja namjeni samo dvorane Društvenog Doma Vuka te polaganja instalacijskih cijevi u ostalim prostorima (priprema za buduću montažu ostalih instalacija) prema Glavnom elektrotehničkom projektu br. 31/15-OV, projektant Pavo Habada  </t>
  </si>
  <si>
    <t>Ugradnja KPMO-a na pročelje objekta (KPMO i mjernu opremu isporučuje HEP)</t>
  </si>
  <si>
    <t>kompl.</t>
  </si>
  <si>
    <t>Isporučiti i ugraditi ugradni razdjelni ormar  GR, izrađen od metala, opremljen sabirničkim blokom i vratima (dimenzije 359x714x91 mm - 56 osiguračkih mjesta) U ormar isporučiti i ugraditi slijedeću opremu:</t>
  </si>
  <si>
    <t>limitator 3x25 A (isporučuje HEP), kom 1</t>
  </si>
  <si>
    <t>strujna zaštitna sklopka 4P-63/0,3A,kom 2</t>
  </si>
  <si>
    <t>strujna zaštitna sklopka 2P-25/0,03A,kom 1</t>
  </si>
  <si>
    <t>automatski osigurač C63/3, kom 1</t>
  </si>
  <si>
    <t>automatski osigurač C32/3, kom 3</t>
  </si>
  <si>
    <t>automatski osigurač C16/3, kom 4</t>
  </si>
  <si>
    <t>automatski osigurač C10/3, kom 5</t>
  </si>
  <si>
    <t>automatski osigurač C16/1, kom 22</t>
  </si>
  <si>
    <t>automatski osigurač C10/1, kom 8</t>
  </si>
  <si>
    <t>automatski osigurač B10/1, kom 23</t>
  </si>
  <si>
    <t>automatski osigurač B6/1, kom 1</t>
  </si>
  <si>
    <t>daljinski isklopnik 230 V, kom 1</t>
  </si>
  <si>
    <t>relej bistabilni, kom 1</t>
  </si>
  <si>
    <t>trafo 230/4,8,12 V, 100 VA, kom 1</t>
  </si>
  <si>
    <t xml:space="preserve">izvesti sva korektna spajanja elemenata u ormaru, komplet 1
</t>
  </si>
  <si>
    <t>ostali spojni i montažni materijal, oznake i natpisi, komplet 1</t>
  </si>
  <si>
    <t>Razdjelni ormar "GR" kompletno opremljen</t>
  </si>
  <si>
    <t>Isporučiti i položiti u žlijeb, pod žbuku u gips pregradni zid i spušteni strop, slijedeće instalacijske cijevi i pripadne instalacijske kutije, uključivo žljebljenje zida i građevinsku sanaciju žlijeba nakon polaganja cijevi i kutija, promjera:</t>
  </si>
  <si>
    <t>m</t>
  </si>
  <si>
    <t xml:space="preserve">Isporučiti i položiti dijelom u položene instalacijske cijevi a dijelom u žlijeb pod žbuku, slijedeće tipove vodiča i kabela s razvodnim kutijama, komplet sa spajanjem u razvodnim kutijama, žljebljenjem i građevinskom sanacijom žlijeba nakon polaganja kabela:       
</t>
  </si>
  <si>
    <r>
      <t>PP00-Y 5x16 mm</t>
    </r>
    <r>
      <rPr>
        <vertAlign val="superscript"/>
        <sz val="10"/>
        <rFont val="Arial"/>
        <family val="2"/>
        <charset val="238"/>
      </rPr>
      <t>2</t>
    </r>
  </si>
  <si>
    <r>
      <t>PP 2x1,5 mm</t>
    </r>
    <r>
      <rPr>
        <vertAlign val="superscript"/>
        <sz val="10"/>
        <rFont val="Arial"/>
        <family val="2"/>
        <charset val="238"/>
      </rPr>
      <t>2</t>
    </r>
  </si>
  <si>
    <r>
      <t>PP-Y 3x1,5 mm</t>
    </r>
    <r>
      <rPr>
        <vertAlign val="superscript"/>
        <sz val="10"/>
        <rFont val="Arial"/>
        <family val="2"/>
        <charset val="238"/>
      </rPr>
      <t>2</t>
    </r>
  </si>
  <si>
    <r>
      <t>PP-Y 4x1,5 mm</t>
    </r>
    <r>
      <rPr>
        <vertAlign val="superscript"/>
        <sz val="10"/>
        <rFont val="Arial"/>
        <family val="2"/>
        <charset val="238"/>
      </rPr>
      <t>2</t>
    </r>
  </si>
  <si>
    <r>
      <t>PP-Y 5x1,5 mm</t>
    </r>
    <r>
      <rPr>
        <vertAlign val="superscript"/>
        <sz val="10"/>
        <rFont val="Arial"/>
        <family val="2"/>
        <charset val="238"/>
      </rPr>
      <t>2</t>
    </r>
  </si>
  <si>
    <r>
      <t>PP-Y 3x2,5 mm</t>
    </r>
    <r>
      <rPr>
        <vertAlign val="superscript"/>
        <sz val="10"/>
        <rFont val="Arial"/>
        <family val="2"/>
        <charset val="238"/>
      </rPr>
      <t>2</t>
    </r>
  </si>
  <si>
    <t>prekidač serijski, 10 A, p/ž</t>
  </si>
  <si>
    <t>monofazna priključnica sa zaštitnim kontaktima, 16 A p/ž</t>
  </si>
  <si>
    <t>protupožarno tipkalo TAJ-10</t>
  </si>
  <si>
    <t>Isporučiti,montirati i spojiti slijedeće svjetiljke, komplet s odgovarajućim izvorima svjetlosti i potrebnim montažnim priborom:</t>
  </si>
  <si>
    <t>Svjetiljka za dvoranu,  ugradni downlight s ugrađenim štednim svjetlosnim izvorom TC-L 2x26 W i sjajnim BAP rasterom, IP 20</t>
  </si>
  <si>
    <t xml:space="preserve">Isporučiti, montirati i spojiti slijedeće        
svjetiljke protupanične rasvjete, komplet opremljene izvorom svjetlosti i aku baterijom s min. autonomijom 1h: 
</t>
  </si>
  <si>
    <t xml:space="preserve">Stropna ugradna svjetiljka, piktogram na vertikalnom staklenom dijelu spojenim s dijelom svjetiljke ugrađenim u strop, 8 W, IP20, autonomija 1h, jednostrani piktogram </t>
  </si>
  <si>
    <t>Dobava i montaža revizijskih vratašca u spuštenom stropu. Revizijska vratašca su izrađena od gipskartonskih GKI ploča u aluminijskom profilu. Za izradu revizijskih vratašaca koristiti gips kartonske ploče debljine 1x 12,5 mm i aluminijski profil koji služi kao okvir revizije na kojem se nalazi skriveni zatvarački sistem (klik sistem). Na revizijskim vratašcima su ugrađeni skriveni zatvarački sistem, stražnji nosivi ležajevi, samorezni vijci 3,5x25 mm, sigurnosna sajla i kopča. 
Revizijska vratašca se ugrađuju u spušteni strop, a služe kao revizijski otvor za lakši pristup skrivenim instalacijama. 
Veličina standardna 600x600mm.
Obračun po kom.</t>
  </si>
  <si>
    <t>PRATEĆI SADRŽAJI</t>
  </si>
  <si>
    <t>4. PRATEĆI SADRŽAJI</t>
  </si>
  <si>
    <t>1. GRAĐEVINSKI RADOVI</t>
  </si>
  <si>
    <t>I  ZEMLJANI  RADOVI</t>
  </si>
  <si>
    <t>Ručni iskop zemlje III kategorije za nasip ispod ploče, dubine cca 10cm prema stanju postojećeg sloja, te planiranje dna iskopa sa točnošču ± 2 cm i zbijanje temeljnog tla do Mz tla =20 Mpa.</t>
  </si>
  <si>
    <t xml:space="preserve">Eventualno potreban ručni iskop ili poravnavanje stranica i dna iskopa nakon strojnog iskopa, škarpanje i sl. neće se posebno obračunati.
Eventualno iskop opeke, šute ili betona u zemlji neće se posebno zaračunavati. </t>
  </si>
  <si>
    <r>
      <t>Cijenom za 1 m</t>
    </r>
    <r>
      <rPr>
        <vertAlign val="superscript"/>
        <sz val="10"/>
        <rFont val="Arial"/>
        <family val="2"/>
        <charset val="238"/>
      </rPr>
      <t>3</t>
    </r>
    <r>
      <rPr>
        <sz val="10"/>
        <rFont val="Arial"/>
        <family val="2"/>
        <charset val="238"/>
      </rPr>
      <t xml:space="preserve"> obračunava se prirodno sraslo tlo, bez dodatka na rastresitost, a višak zemlje utovariti u prijevozno sredstvo, prijevoz i zbrinjavanje otpada.  
Obračun po m</t>
    </r>
    <r>
      <rPr>
        <vertAlign val="superscript"/>
        <sz val="10"/>
        <rFont val="Arial"/>
        <family val="2"/>
        <charset val="238"/>
      </rPr>
      <t xml:space="preserve">3 </t>
    </r>
    <r>
      <rPr>
        <sz val="10"/>
        <rFont val="Arial"/>
        <family val="2"/>
        <charset val="238"/>
      </rPr>
      <t xml:space="preserve">stvarno izvedenih količina u sraslom stanju. 
</t>
    </r>
  </si>
  <si>
    <t xml:space="preserve">Dobava, prijevoz, nasipavanje i zbijanje  tamponskog sloja šljunka debljine 10 cm kao podloga za AB podnu ploču između temelja. Šljunak prirodne granulacije, bez većih količina zemlje i mulja. </t>
  </si>
  <si>
    <r>
      <t>Zbijanje izvesti strojnim putem, vibracijskim pločama do projektom zahtjevane zbijenosti. Zbijenost nasipa Ms ≥50 MN/m</t>
    </r>
    <r>
      <rPr>
        <vertAlign val="superscript"/>
        <sz val="10"/>
        <rFont val="Arial"/>
        <family val="2"/>
        <charset val="238"/>
      </rPr>
      <t>2</t>
    </r>
    <r>
      <rPr>
        <sz val="10"/>
        <rFont val="Arial"/>
        <family val="2"/>
        <charset val="238"/>
      </rPr>
      <t>. Obračunava se po m</t>
    </r>
    <r>
      <rPr>
        <vertAlign val="superscript"/>
        <sz val="10"/>
        <rFont val="Arial"/>
        <family val="2"/>
        <charset val="238"/>
      </rPr>
      <t>3</t>
    </r>
    <r>
      <rPr>
        <sz val="10"/>
        <rFont val="Arial"/>
        <family val="2"/>
        <charset val="238"/>
      </rPr>
      <t xml:space="preserve"> u zbijenom stanju, dodatak na rastresitost izvoditelj mora uračunati u cijenu. Zbijenost se treba dokazati tekućim ispitivanjem uz prisutnost nadzornog inženjera. Maksimalna visina nasipnog sloja za ispitivanje je 30 cm. Obračun po m</t>
    </r>
    <r>
      <rPr>
        <vertAlign val="superscript"/>
        <sz val="10"/>
        <rFont val="Arial"/>
        <family val="2"/>
        <charset val="238"/>
      </rPr>
      <t>3</t>
    </r>
    <r>
      <rPr>
        <sz val="10"/>
        <rFont val="Arial"/>
        <family val="2"/>
        <charset val="238"/>
      </rPr>
      <t xml:space="preserve"> stvarno izvedenih količina, u što je uključeno tekuće  ispitivanje tamponskog sloja. </t>
    </r>
  </si>
  <si>
    <r>
      <t>m</t>
    </r>
    <r>
      <rPr>
        <vertAlign val="superscript"/>
        <sz val="10"/>
        <rFont val="Arial"/>
        <family val="2"/>
      </rPr>
      <t>3</t>
    </r>
  </si>
  <si>
    <t>II  BETONSKI I ARMIRANO BETONSKI RADOVI</t>
  </si>
  <si>
    <r>
      <t>Betoniranje armirano betonske podne ploče prizemlja deb.</t>
    </r>
    <r>
      <rPr>
        <sz val="10"/>
        <rFont val="Arial"/>
        <family val="2"/>
        <charset val="238"/>
      </rPr>
      <t>10 c</t>
    </r>
    <r>
      <rPr>
        <sz val="10"/>
        <color indexed="8"/>
        <rFont val="Arial"/>
        <family val="2"/>
        <charset val="238"/>
      </rPr>
      <t>m, betonom C 25/30</t>
    </r>
    <r>
      <rPr>
        <sz val="10"/>
        <rFont val="Arial"/>
        <family val="2"/>
        <charset val="238"/>
      </rPr>
      <t xml:space="preserve">. 
</t>
    </r>
    <r>
      <rPr>
        <sz val="10"/>
        <color indexed="8"/>
        <rFont val="Arial"/>
        <family val="2"/>
        <charset val="238"/>
      </rPr>
      <t>Kod betoniranja obavezno pratiti projekte instalacija. 
Armaturne mreže preklapati sa min.30 cm u oba smjera.</t>
    </r>
  </si>
  <si>
    <t>Armaturne mreže postaviti na distancere od betonskih kocki. 
Armaturna mreža mora biti smještena u gornjoj trećini debljine ploče.  
Prije betoniranja obavezan pregled armature od strane nadzornog inženjera na licu mjesta.</t>
  </si>
  <si>
    <t>III  ARMIRAČKI RADOVI</t>
  </si>
  <si>
    <t xml:space="preserve">Dobava, izrada, čišćenje siječenje, savijanje, montaža, transport, postavljanje i povezivanje  armature srednje složenosti u svemu prema projektu, armaturnim nacrtima i statičkom izračunu. Dobava, izrada i postavljanje distancera iz rebrastog željeza obračunatih u ovoj stavci. </t>
  </si>
  <si>
    <t>Obračun armature po kg. Izračunato na osnovu projektom predviđenih dužina armature i težina pojedinih vrsta i profila armature, ovjereno od strane projektanta konstrukcije i nadzornog inženjera,  a nakon obaveznog pregleda armature prije ugradnje svježe betonske mase. U ovu cijenu ulaze i svi otpaci koji nastaju u toku siječenja i savijanja armature.</t>
  </si>
  <si>
    <t>A. INSTALACIJA  FEKALNE  KANALIZACIJE  IZVOD IZ  GRAĐEVINE  DO  PRIKLJUČKA  NA  VODONEPROPUSNU  SABIRNU JAMU</t>
  </si>
  <si>
    <t xml:space="preserve"> I.  ZEMLJANI RADOVI</t>
  </si>
  <si>
    <r>
      <t xml:space="preserve">Iskop zemlje ispod za polaganje cjevovoda </t>
    </r>
    <r>
      <rPr>
        <sz val="10"/>
        <rFont val="Symbol"/>
        <family val="1"/>
        <charset val="2"/>
      </rPr>
      <t xml:space="preserve">f </t>
    </r>
    <r>
      <rPr>
        <sz val="10"/>
        <rFont val="Geometr706 Md BT"/>
        <charset val="238"/>
      </rPr>
      <t>160 mm za horizontalni razvod (fekalne kanalizacije) iz građevine do priključka na vodonepropusnu sabirnu jamu.  Širina iskopa 0,60 m prosječne dubine 0,60 m, uključujući odvoz zemlje kolicima na deponiju gradilišta, planiranje dna rova na projektiranu dubinu sa predviđenim padom.  Obračun  sve komplet po m</t>
    </r>
    <r>
      <rPr>
        <vertAlign val="superscript"/>
        <sz val="10"/>
        <rFont val="Arial"/>
        <family val="2"/>
        <charset val="238"/>
      </rPr>
      <t>3.</t>
    </r>
    <r>
      <rPr>
        <sz val="10"/>
        <rFont val="Geometr706 Md BT"/>
        <charset val="238"/>
      </rPr>
      <t xml:space="preserve">   </t>
    </r>
  </si>
  <si>
    <t xml:space="preserve">Izrada pješčane posteljice kanalizacijskih cijevi pijeskom granulacije 0-8mm. Dovoz suhog pijeska, ubacivanje suhog pijeska u rov ,te planiranje i nabijanje posteljice vibronabijačima tako da se dobije čvrsta podloga za ugradnju cijevi. </t>
  </si>
  <si>
    <t>Obračunska širina kanalskog rova ( 0,60 m) debljina 10-15cm. Stavka obuhvaća izradu ležaja cijevi (kut nalijeganja cijevi min. 90°) te potrebna produbljenja na mjestu spojeva cijevi.  Obračun po m³</t>
  </si>
  <si>
    <t>fekalna - obračun po m3</t>
  </si>
  <si>
    <t>Zatrpavanje kanalizacijskih cjevovoda zdravom zemljom iz iskopa.  Zatrpavanje vršiti u slojevima do 30 cm uz lako meh. nabijanje. Obračun po m³.</t>
  </si>
  <si>
    <t xml:space="preserve">Odvoz viška zemlje od iskopa. Preostali materijal utovariti u prijevozno sredstvo i prevesti na deponiju udaljenosti do 5 km, mjesto koje za to odredi investitorStavkom je obuhvaćen utovar, prijevoz  na 5 km udaljenosti, istovar i uređenje deponije poravnavanjem istovarenog materijala. </t>
  </si>
  <si>
    <r>
      <t>Obračun po m</t>
    </r>
    <r>
      <rPr>
        <vertAlign val="superscript"/>
        <sz val="10"/>
        <rFont val="Arial"/>
        <family val="2"/>
        <charset val="238"/>
      </rPr>
      <t>3</t>
    </r>
    <r>
      <rPr>
        <sz val="10"/>
        <rFont val="Geometr706 Md BT"/>
        <charset val="238"/>
      </rPr>
      <t xml:space="preserve"> prevezenog materijala u rastresitom stanju – koeficijent rastresitosti 1,20.</t>
    </r>
  </si>
  <si>
    <t>UKUPNO ZEMLJANI RADOVI</t>
  </si>
  <si>
    <t xml:space="preserve"> II.  VODONEPROPUSNA  SABIRNA JAMA</t>
  </si>
  <si>
    <t>Tlocrtnih dimenzija 6,00x4,50m</t>
  </si>
  <si>
    <t>Strojni iskop zemlje "C" kategorije do dubine 3,30m. Obračun  po m3.</t>
  </si>
  <si>
    <t>m3</t>
  </si>
  <si>
    <t>Planiranje dna sabirne jame sa točnošću +- 3cm. Obračun po m2.</t>
  </si>
  <si>
    <t>m2</t>
  </si>
  <si>
    <t>Dobava , razastiranje i nabijanje kamene mješavine deb. 15cm Ms= 40mn/m2. Obračun po m3.</t>
  </si>
  <si>
    <t>Betoniranje podložnog sloja betona  ispod donje ab. ploče sabirne jame beton razreda tlačne čvrstoće C 16/20 deb.10cm u jednostranoj oplati.Obračun po m3 betona i m2 oplate.</t>
  </si>
  <si>
    <t>a) beton C16/20</t>
  </si>
  <si>
    <t>b) oplata</t>
  </si>
  <si>
    <t>5.</t>
  </si>
  <si>
    <t>Betoniranje donje ab. ploče deb.30cm i ab. zidova deb.30cm,sabirne jame betonom razreda tlačne čvrstoće C30/37sa dodatkom aditiva za vodonepropusnost i ugradnjom  waterstop traka između donje ab ploče i zidova. Betoniranje izvesti  u glatkoj oplati. Obračun sve komplet po:</t>
  </si>
  <si>
    <t>b) glatka oplata</t>
  </si>
  <si>
    <t>6.</t>
  </si>
  <si>
    <t>Betoniranje ab gornje ploče sabirne jame deb.30cm betonom razreda tlačne čvrstoće C30/37 sa dodatkom aditiva za vodonepropusnost u glatkoj oplati sa podupiranjem do visine 3,00m. Obračun po m3 betona i m2 oplate.</t>
  </si>
  <si>
    <t>a)  beton</t>
  </si>
  <si>
    <t>b)  oplata</t>
  </si>
  <si>
    <t>7.</t>
  </si>
  <si>
    <t>Dobava, čišćenje, sječenje i postavljanje armature. Obračun po kg.</t>
  </si>
  <si>
    <t>B 500 B</t>
  </si>
  <si>
    <t>8.</t>
  </si>
  <si>
    <t>Hidrizolacija dna i vanjskih zidova sabirne jame višeslojnom hidroizolacijom, sa postavljanjem čepaste folije. Obračun sve komplet po m2.</t>
  </si>
  <si>
    <t>hidroizolacija</t>
  </si>
  <si>
    <t>čepasta folija</t>
  </si>
  <si>
    <t>9.</t>
  </si>
  <si>
    <r>
      <t xml:space="preserve">Ugrađivanje ljevano željezne bešavne cijevi </t>
    </r>
    <r>
      <rPr>
        <sz val="10"/>
        <rFont val="Symbol"/>
        <family val="1"/>
        <charset val="2"/>
      </rPr>
      <t>f</t>
    </r>
    <r>
      <rPr>
        <sz val="10"/>
        <rFont val="Arial"/>
        <family val="2"/>
        <charset val="238"/>
      </rPr>
      <t xml:space="preserve"> 150mm u armirano betonsku gornju ploču za odzračnicu sabirne jame.</t>
    </r>
  </si>
  <si>
    <t>m1</t>
  </si>
  <si>
    <t>10.</t>
  </si>
  <si>
    <t>Ugrađivanje tipskih stupaljki u ab zid. Ugrađuju se tijekom betoniranja zidova. Obračun po komadu.</t>
  </si>
  <si>
    <t>11.</t>
  </si>
  <si>
    <t>Dobava i ugradnja ljevano željeznog poklopca vel. 60x60cm, C 250k/nN. Obračun po komadu.</t>
  </si>
  <si>
    <t>UKUPNO VODONEPROPUSNA SABIRNA JAMA</t>
  </si>
  <si>
    <t>SAŽETAK</t>
  </si>
  <si>
    <t>I.   ZEMLJANI RADOVI</t>
  </si>
  <si>
    <t>II. VODONEPROPUSNA SABIRNA JAMA</t>
  </si>
  <si>
    <t>SAŽETAK KANALIZACIJA</t>
  </si>
  <si>
    <t>A.</t>
  </si>
  <si>
    <t>INSTALACIJA  FEKALNE  KANALIZACIJE  IZVOD IZ  GRAĐEVINE  DO  PRIKLJUČKA  NA  VODONEPROPUSNU  SABIRNU JAMU</t>
  </si>
  <si>
    <t>REKAPITULACIJA - PRATEĆI SADRŽAJI</t>
  </si>
  <si>
    <t>KANALIZACIJA</t>
  </si>
  <si>
    <r>
      <t>DOVRŠENJE DIJELA (privođenje namjeni) 
MJESNOG DOMA U VUKI -</t>
    </r>
    <r>
      <rPr>
        <sz val="12"/>
        <color indexed="10"/>
        <rFont val="Arial"/>
        <family val="2"/>
        <charset val="238"/>
      </rPr>
      <t xml:space="preserve"> </t>
    </r>
    <r>
      <rPr>
        <sz val="12"/>
        <rFont val="Arial"/>
        <family val="2"/>
        <charset val="238"/>
      </rPr>
      <t>DVORANA I PRATEĆI SADRŽAJI</t>
    </r>
  </si>
  <si>
    <t>SVEUKUPNO: 1+2+3+4</t>
  </si>
  <si>
    <t>Prije izrade ponude, izvođač radova je dužan pregledati lokaciju, te predvidjeti sve radove do konačnog završetka predmetnog zahvata. Ukoliko neki radovi nisu obuhvaćeni ovim troškovnikom, o istome obavijestiti projektanta radi dogovora i eventualno potrebne dopune troškovnika. 
Izvođač je dužan prije početka izvođenja radova postaviti privremenu regulaciju prometa,</t>
  </si>
  <si>
    <r>
      <t>Obračun po m</t>
    </r>
    <r>
      <rPr>
        <i/>
        <vertAlign val="superscript"/>
        <sz val="10"/>
        <color indexed="8"/>
        <rFont val="Arial"/>
        <family val="2"/>
        <charset val="238"/>
      </rPr>
      <t>3</t>
    </r>
    <r>
      <rPr>
        <i/>
        <sz val="10"/>
        <color indexed="8"/>
        <rFont val="Arial"/>
        <family val="2"/>
        <charset val="238"/>
      </rPr>
      <t xml:space="preserve"> ugrađenog betona, po m</t>
    </r>
    <r>
      <rPr>
        <i/>
        <vertAlign val="superscript"/>
        <sz val="10"/>
        <color indexed="8"/>
        <rFont val="Arial"/>
        <family val="2"/>
        <charset val="238"/>
      </rPr>
      <t>2</t>
    </r>
    <r>
      <rPr>
        <i/>
        <sz val="10"/>
        <color indexed="8"/>
        <rFont val="Arial"/>
        <family val="2"/>
        <charset val="238"/>
      </rPr>
      <t xml:space="preserve"> postavljene oplate, u svemu prema projektu, ovom i općem opisu, te pravilima struke. Armatura posebno obračunata.</t>
    </r>
  </si>
  <si>
    <t xml:space="preserve"> - p.c. Φ 20 mm</t>
  </si>
  <si>
    <t xml:space="preserve"> - p.c. Φ 32 mm</t>
  </si>
  <si>
    <t xml:space="preserve">Isporučiti, montirati i spojiti slijedeću
elektro instalacijsku opremu komplet
sa spajanjem u instalacijskim kutijama. Svu elektroinstalacijsku opremu označiti sukladno tehničkom opisu. Oprema oblikovno, tehnički i cjenovno jednakovrijedna proizvodima proizvođača Legrand/Merlin Gerin/Gewiss/Schrack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</si>
</sst>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 #,##0.00\ &quot;kn&quot;_-;\-* #,##0.00\ &quot;kn&quot;_-;_-* &quot;-&quot;??\ &quot;kn&quot;_-;_-@_-"/>
    <numFmt numFmtId="43" formatCode="_-* #,##0.00\ _k_n_-;\-* #,##0.00\ _k_n_-;_-* &quot;-&quot;??\ _k_n_-;_-@_-"/>
    <numFmt numFmtId="164" formatCode="_-* #,##0.00&quot; kn&quot;_-;\-* #,##0.00&quot; kn&quot;_-;_-* \-??&quot; kn&quot;_-;_-@_-"/>
    <numFmt numFmtId="165" formatCode="#,##0.00;[Red]#,##0.00"/>
    <numFmt numFmtId="167" formatCode="_-* #,##0.00\ _k_n_-;\-* #,##0.00\ _k_n_-;_-* \-??\ _k_n_-;_-@_-"/>
    <numFmt numFmtId="168" formatCode="#,##0.00\ &quot;kn&quot;;[Red]#,##0.00\ &quot;kn&quot;"/>
    <numFmt numFmtId="173" formatCode="#,##0.00\ _k_n"/>
    <numFmt numFmtId="174" formatCode="[$-41A]General"/>
    <numFmt numFmtId="176" formatCode="_-[$€-2]\ * #,##0.00_-;\-[$€-2]\ * #,##0.00_-;_-[$€-2]\ * &quot;-&quot;??_-"/>
    <numFmt numFmtId="177" formatCode="_-* #,##0.00_-;\-* #,##0.00_-;_-* &quot;-&quot;??_-;_-@_-"/>
  </numFmts>
  <fonts count="87">
    <font>
      <sz val="10"/>
      <name val="Arial"/>
      <family val="2"/>
      <charset val="238"/>
    </font>
    <font>
      <sz val="10"/>
      <name val="Arial"/>
      <charset val="238"/>
    </font>
    <font>
      <u/>
      <sz val="10"/>
      <color indexed="12"/>
      <name val="Arial"/>
      <family val="2"/>
      <charset val="238"/>
    </font>
    <font>
      <sz val="11"/>
      <color indexed="8"/>
      <name val="Calibri"/>
      <family val="2"/>
      <charset val="238"/>
    </font>
    <font>
      <sz val="10"/>
      <name val="ElegaGarmnd BT"/>
      <family val="1"/>
      <charset val="238"/>
    </font>
    <font>
      <b/>
      <sz val="24"/>
      <name val="Arial Black"/>
      <family val="2"/>
      <charset val="238"/>
    </font>
    <font>
      <b/>
      <sz val="14"/>
      <name val="Arial"/>
      <family val="2"/>
      <charset val="238"/>
    </font>
    <font>
      <b/>
      <sz val="16"/>
      <name val="Arial"/>
      <family val="2"/>
      <charset val="238"/>
    </font>
    <font>
      <sz val="12"/>
      <name val="Arial"/>
      <family val="2"/>
      <charset val="238"/>
    </font>
    <font>
      <b/>
      <sz val="20"/>
      <name val="Arial"/>
      <family val="2"/>
      <charset val="238"/>
    </font>
    <font>
      <b/>
      <sz val="12"/>
      <name val="Arial"/>
      <family val="2"/>
      <charset val="238"/>
    </font>
    <font>
      <b/>
      <sz val="10"/>
      <name val="Arial"/>
      <family val="2"/>
      <charset val="238"/>
    </font>
    <font>
      <u/>
      <sz val="10"/>
      <name val="Arial"/>
      <family val="2"/>
      <charset val="238"/>
    </font>
    <font>
      <sz val="10"/>
      <name val="Symbol"/>
      <family val="1"/>
      <charset val="2"/>
    </font>
    <font>
      <sz val="10"/>
      <color indexed="10"/>
      <name val="Arial"/>
      <family val="2"/>
      <charset val="238"/>
    </font>
    <font>
      <sz val="10"/>
      <color indexed="8"/>
      <name val="Arial"/>
      <family val="2"/>
      <charset val="238"/>
    </font>
    <font>
      <b/>
      <i/>
      <sz val="12"/>
      <name val="Arial"/>
      <family val="2"/>
      <charset val="238"/>
    </font>
    <font>
      <b/>
      <sz val="11"/>
      <name val="Arial"/>
      <family val="2"/>
      <charset val="238"/>
    </font>
    <font>
      <sz val="11"/>
      <name val="Arial"/>
      <family val="2"/>
      <charset val="238"/>
    </font>
    <font>
      <vertAlign val="superscript"/>
      <sz val="10"/>
      <name val="Arial"/>
      <family val="2"/>
      <charset val="238"/>
    </font>
    <font>
      <b/>
      <sz val="10"/>
      <color indexed="8"/>
      <name val="Arial"/>
      <family val="2"/>
      <charset val="238"/>
    </font>
    <font>
      <vertAlign val="superscript"/>
      <sz val="10"/>
      <color indexed="8"/>
      <name val="Arial"/>
      <family val="2"/>
      <charset val="238"/>
    </font>
    <font>
      <b/>
      <sz val="11"/>
      <color indexed="8"/>
      <name val="Arial"/>
      <family val="2"/>
      <charset val="238"/>
    </font>
    <font>
      <b/>
      <i/>
      <sz val="11"/>
      <name val="Arial"/>
      <family val="2"/>
      <charset val="238"/>
    </font>
    <font>
      <b/>
      <i/>
      <sz val="12"/>
      <color indexed="8"/>
      <name val="Arial"/>
      <family val="2"/>
      <charset val="238"/>
    </font>
    <font>
      <b/>
      <sz val="16"/>
      <color indexed="8"/>
      <name val="Arial"/>
      <family val="2"/>
      <charset val="238"/>
    </font>
    <font>
      <b/>
      <i/>
      <sz val="14"/>
      <name val="Arial"/>
      <family val="2"/>
      <charset val="238"/>
    </font>
    <font>
      <i/>
      <sz val="10"/>
      <name val="Arial"/>
      <family val="2"/>
      <charset val="238"/>
    </font>
    <font>
      <b/>
      <i/>
      <sz val="10"/>
      <name val="Arial"/>
      <family val="2"/>
      <charset val="238"/>
    </font>
    <font>
      <i/>
      <sz val="12"/>
      <name val="Arial"/>
      <family val="2"/>
      <charset val="238"/>
    </font>
    <font>
      <b/>
      <sz val="24"/>
      <name val="Arial"/>
      <family val="2"/>
      <charset val="238"/>
    </font>
    <font>
      <sz val="24"/>
      <name val="Arial"/>
      <family val="2"/>
      <charset val="238"/>
    </font>
    <font>
      <sz val="16"/>
      <name val="Arial"/>
      <family val="2"/>
      <charset val="238"/>
    </font>
    <font>
      <sz val="10"/>
      <name val="Arial CE"/>
      <family val="2"/>
      <charset val="238"/>
    </font>
    <font>
      <i/>
      <sz val="14"/>
      <name val="Arial"/>
      <family val="2"/>
      <charset val="238"/>
    </font>
    <font>
      <sz val="14"/>
      <name val="Arial"/>
      <family val="2"/>
      <charset val="238"/>
    </font>
    <font>
      <sz val="10"/>
      <name val="Arial"/>
      <family val="2"/>
      <charset val="238"/>
    </font>
    <font>
      <sz val="10"/>
      <name val="Arial"/>
      <family val="2"/>
    </font>
    <font>
      <b/>
      <sz val="12"/>
      <name val="Arial"/>
      <family val="2"/>
    </font>
    <font>
      <b/>
      <sz val="11"/>
      <name val="Arial"/>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0"/>
      <name val="ElegaGarmnd BT"/>
      <family val="1"/>
      <charset val="1"/>
    </font>
    <font>
      <sz val="10"/>
      <name val="Arial"/>
      <family val="2"/>
      <charset val="1"/>
    </font>
    <font>
      <b/>
      <sz val="18"/>
      <color indexed="62"/>
      <name val="Cambria"/>
      <family val="2"/>
      <charset val="238"/>
    </font>
    <font>
      <b/>
      <sz val="10"/>
      <name val="Arial CE"/>
      <charset val="238"/>
    </font>
    <font>
      <sz val="10"/>
      <name val="Helv"/>
    </font>
    <font>
      <sz val="10"/>
      <name val="Geometr706 Md BT"/>
      <charset val="238"/>
    </font>
    <font>
      <b/>
      <sz val="16"/>
      <name val="Arial"/>
      <family val="2"/>
      <charset val="1"/>
    </font>
    <font>
      <u/>
      <sz val="11"/>
      <name val="Arial"/>
      <family val="2"/>
      <charset val="238"/>
    </font>
    <font>
      <sz val="10"/>
      <name val="Comic Sans MS"/>
      <family val="4"/>
    </font>
    <font>
      <sz val="10"/>
      <color indexed="10"/>
      <name val="Arial"/>
      <family val="2"/>
      <charset val="238"/>
    </font>
    <font>
      <sz val="12"/>
      <color indexed="10"/>
      <name val="Arial"/>
      <family val="2"/>
      <charset val="238"/>
    </font>
    <font>
      <b/>
      <vertAlign val="superscript"/>
      <sz val="10"/>
      <name val="Arial"/>
      <family val="2"/>
      <charset val="238"/>
    </font>
    <font>
      <sz val="9"/>
      <name val="Arial"/>
      <family val="2"/>
      <charset val="238"/>
    </font>
    <font>
      <sz val="10"/>
      <name val="Siemens Sans"/>
      <family val="2"/>
      <charset val="238"/>
    </font>
    <font>
      <vertAlign val="superscript"/>
      <sz val="10"/>
      <name val="Arial"/>
      <family val="2"/>
    </font>
    <font>
      <sz val="10"/>
      <color indexed="8"/>
      <name val="Arial"/>
      <family val="2"/>
    </font>
    <font>
      <b/>
      <sz val="13"/>
      <name val="Arial"/>
      <family val="2"/>
      <charset val="238"/>
    </font>
    <font>
      <b/>
      <sz val="11"/>
      <color indexed="10"/>
      <name val="Arial"/>
      <family val="2"/>
      <charset val="238"/>
    </font>
    <font>
      <i/>
      <sz val="10"/>
      <color indexed="8"/>
      <name val="Arial"/>
      <family val="2"/>
      <charset val="238"/>
    </font>
    <font>
      <i/>
      <vertAlign val="superscript"/>
      <sz val="10"/>
      <color indexed="8"/>
      <name val="Arial"/>
      <family val="2"/>
      <charset val="238"/>
    </font>
    <font>
      <i/>
      <sz val="9"/>
      <name val="Arial"/>
      <family val="2"/>
      <charset val="238"/>
    </font>
    <font>
      <i/>
      <u/>
      <sz val="10"/>
      <name val="Arial"/>
      <family val="2"/>
      <charset val="238"/>
    </font>
    <font>
      <sz val="11"/>
      <color theme="1"/>
      <name val="Calibri"/>
      <family val="2"/>
      <charset val="238"/>
      <scheme val="minor"/>
    </font>
    <font>
      <sz val="11"/>
      <color rgb="FF000000"/>
      <name val="Calibri"/>
      <family val="2"/>
      <charset val="238"/>
    </font>
    <font>
      <sz val="11"/>
      <color theme="1"/>
      <name val="Calibri"/>
      <family val="2"/>
      <scheme val="minor"/>
    </font>
    <font>
      <sz val="10"/>
      <color rgb="FFFF0000"/>
      <name val="Arial"/>
      <family val="2"/>
      <charset val="238"/>
    </font>
    <font>
      <sz val="10"/>
      <color rgb="FFFF0000"/>
      <name val="Arial"/>
      <family val="2"/>
    </font>
    <font>
      <b/>
      <sz val="11"/>
      <color rgb="FF00B0F0"/>
      <name val="Arial"/>
      <family val="2"/>
      <charset val="238"/>
    </font>
    <font>
      <sz val="9"/>
      <color rgb="FFFF0000"/>
      <name val="Arial"/>
      <family val="2"/>
      <charset val="238"/>
    </font>
    <font>
      <sz val="10"/>
      <color rgb="FFFF0000"/>
      <name val="Geometr706 Md BT"/>
      <charset val="238"/>
    </font>
    <font>
      <b/>
      <sz val="11"/>
      <color rgb="FFFF0000"/>
      <name val="Arial"/>
      <family val="2"/>
      <charset val="238"/>
    </font>
    <font>
      <b/>
      <sz val="9"/>
      <color rgb="FFFF0000"/>
      <name val="Arial"/>
      <family val="2"/>
      <charset val="238"/>
    </font>
  </fonts>
  <fills count="1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bgColor indexed="26"/>
      </patternFill>
    </fill>
  </fills>
  <borders count="31">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49"/>
      </top>
      <bottom style="double">
        <color indexed="49"/>
      </bottom>
      <diagonal/>
    </border>
    <border>
      <left/>
      <right/>
      <top/>
      <bottom style="medium">
        <color indexed="8"/>
      </bottom>
      <diagonal/>
    </border>
    <border>
      <left/>
      <right/>
      <top style="thin">
        <color indexed="8"/>
      </top>
      <bottom style="double">
        <color indexed="8"/>
      </bottom>
      <diagonal/>
    </border>
    <border>
      <left/>
      <right/>
      <top/>
      <bottom style="thin">
        <color indexed="8"/>
      </bottom>
      <diagonal/>
    </border>
    <border>
      <left/>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double">
        <color indexed="8"/>
      </bottom>
      <diagonal/>
    </border>
    <border>
      <left/>
      <right/>
      <top/>
      <bottom style="double">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8">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40" fillId="12"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8" borderId="0" applyNumberFormat="0" applyBorder="0" applyAlignment="0" applyProtection="0"/>
    <xf numFmtId="0" fontId="40" fillId="12" borderId="0" applyNumberFormat="0" applyBorder="0" applyAlignment="0" applyProtection="0"/>
    <xf numFmtId="0" fontId="40" fillId="3"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2" borderId="0" applyNumberFormat="0" applyBorder="0" applyAlignment="0" applyProtection="0"/>
    <xf numFmtId="0" fontId="40" fillId="16" borderId="0" applyNumberFormat="0" applyBorder="0" applyAlignment="0" applyProtection="0"/>
    <xf numFmtId="0" fontId="41" fillId="6" borderId="0" applyNumberFormat="0" applyBorder="0" applyAlignment="0" applyProtection="0"/>
    <xf numFmtId="0" fontId="42" fillId="2" borderId="2" applyNumberFormat="0" applyAlignment="0" applyProtection="0"/>
    <xf numFmtId="0" fontId="43" fillId="17" borderId="3" applyNumberFormat="0" applyAlignment="0" applyProtection="0"/>
    <xf numFmtId="167" fontId="60" fillId="0" borderId="0" applyFill="0" applyBorder="0" applyAlignment="0" applyProtection="0"/>
    <xf numFmtId="168" fontId="36" fillId="0" borderId="0" applyFont="0" applyFill="0" applyBorder="0" applyAlignment="0" applyProtection="0"/>
    <xf numFmtId="164" fontId="36" fillId="0" borderId="0" applyFill="0" applyBorder="0" applyAlignment="0" applyProtection="0"/>
    <xf numFmtId="44" fontId="36" fillId="0" borderId="0" applyFont="0" applyFill="0" applyBorder="0" applyAlignment="0" applyProtection="0"/>
    <xf numFmtId="164" fontId="36" fillId="0" borderId="0" applyFill="0" applyBorder="0" applyAlignment="0" applyProtection="0"/>
    <xf numFmtId="44" fontId="77" fillId="0" borderId="0" applyFont="0" applyFill="0" applyBorder="0" applyAlignment="0" applyProtection="0"/>
    <xf numFmtId="176" fontId="63" fillId="0" borderId="0" applyFont="0" applyFill="0" applyBorder="0" applyAlignment="0" applyProtection="0"/>
    <xf numFmtId="0" fontId="78" fillId="0" borderId="0" applyNumberFormat="0" applyBorder="0" applyProtection="0"/>
    <xf numFmtId="174" fontId="78" fillId="0" borderId="0" applyBorder="0" applyProtection="0"/>
    <xf numFmtId="0" fontId="44" fillId="0" borderId="0" applyNumberFormat="0" applyFill="0" applyBorder="0" applyAlignment="0" applyProtection="0"/>
    <xf numFmtId="0" fontId="45" fillId="7" borderId="0" applyNumberFormat="0" applyBorder="0" applyAlignment="0" applyProtection="0"/>
    <xf numFmtId="0" fontId="52" fillId="0" borderId="4" applyNumberFormat="0" applyFill="0" applyAlignment="0" applyProtection="0"/>
    <xf numFmtId="0" fontId="53" fillId="0" borderId="5" applyNumberFormat="0" applyFill="0" applyAlignment="0" applyProtection="0"/>
    <xf numFmtId="0" fontId="54" fillId="0" borderId="6" applyNumberFormat="0" applyFill="0" applyAlignment="0" applyProtection="0"/>
    <xf numFmtId="0" fontId="54"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xf numFmtId="0" fontId="2" fillId="0" borderId="0" applyNumberFormat="0" applyFill="0" applyBorder="0" applyAlignment="0" applyProtection="0">
      <alignment vertical="top"/>
      <protection locked="0"/>
    </xf>
    <xf numFmtId="0" fontId="46" fillId="3" borderId="2" applyNumberFormat="0" applyAlignment="0" applyProtection="0"/>
    <xf numFmtId="0" fontId="47" fillId="0" borderId="8" applyNumberFormat="0" applyFill="0" applyAlignment="0" applyProtection="0"/>
    <xf numFmtId="0" fontId="48" fillId="10" borderId="0" applyNumberFormat="0" applyBorder="0" applyAlignment="0" applyProtection="0"/>
    <xf numFmtId="0" fontId="36" fillId="0" borderId="0"/>
    <xf numFmtId="0" fontId="36" fillId="0" borderId="0"/>
    <xf numFmtId="0" fontId="36" fillId="0" borderId="0"/>
    <xf numFmtId="0" fontId="36" fillId="0" borderId="0"/>
    <xf numFmtId="0" fontId="36" fillId="0" borderId="0"/>
    <xf numFmtId="0" fontId="79" fillId="0" borderId="0"/>
    <xf numFmtId="0" fontId="3" fillId="0" borderId="0"/>
    <xf numFmtId="0" fontId="3" fillId="0" borderId="0"/>
    <xf numFmtId="0" fontId="36" fillId="0" borderId="0"/>
    <xf numFmtId="0" fontId="36" fillId="0" borderId="0"/>
    <xf numFmtId="0" fontId="77" fillId="0" borderId="0"/>
    <xf numFmtId="0" fontId="36" fillId="0" borderId="0"/>
    <xf numFmtId="0" fontId="1" fillId="0" borderId="0"/>
    <xf numFmtId="0" fontId="36" fillId="0" borderId="0"/>
    <xf numFmtId="0" fontId="36" fillId="0" borderId="0"/>
    <xf numFmtId="0" fontId="36" fillId="0" borderId="0"/>
    <xf numFmtId="0" fontId="3" fillId="0" borderId="0"/>
    <xf numFmtId="0" fontId="36" fillId="0" borderId="0"/>
    <xf numFmtId="0" fontId="77" fillId="0" borderId="0"/>
    <xf numFmtId="0" fontId="36" fillId="0" borderId="0"/>
    <xf numFmtId="0" fontId="77" fillId="0" borderId="0"/>
    <xf numFmtId="0" fontId="3" fillId="0" borderId="0"/>
    <xf numFmtId="0" fontId="36" fillId="0" borderId="0"/>
    <xf numFmtId="0" fontId="36" fillId="4" borderId="1" applyNumberFormat="0" applyFont="0" applyAlignment="0" applyProtection="0"/>
    <xf numFmtId="0" fontId="36" fillId="0" borderId="0"/>
    <xf numFmtId="0" fontId="36" fillId="0" borderId="0"/>
    <xf numFmtId="0" fontId="4" fillId="0" borderId="0"/>
    <xf numFmtId="0" fontId="77" fillId="0" borderId="0"/>
    <xf numFmtId="0" fontId="4" fillId="0" borderId="0"/>
    <xf numFmtId="0" fontId="55" fillId="0" borderId="0"/>
    <xf numFmtId="0" fontId="3" fillId="0" borderId="0"/>
    <xf numFmtId="0" fontId="3" fillId="0" borderId="0"/>
    <xf numFmtId="0" fontId="36" fillId="0" borderId="0"/>
    <xf numFmtId="0" fontId="36" fillId="0" borderId="0"/>
    <xf numFmtId="0" fontId="49" fillId="2" borderId="7" applyNumberFormat="0" applyAlignment="0" applyProtection="0"/>
    <xf numFmtId="0" fontId="59" fillId="0" borderId="0"/>
    <xf numFmtId="0" fontId="36" fillId="0" borderId="0"/>
    <xf numFmtId="0" fontId="36" fillId="0" borderId="0"/>
    <xf numFmtId="0" fontId="37" fillId="0" borderId="0"/>
    <xf numFmtId="0" fontId="56" fillId="0" borderId="0"/>
    <xf numFmtId="0" fontId="59" fillId="0" borderId="0"/>
    <xf numFmtId="167" fontId="36" fillId="0" borderId="0"/>
    <xf numFmtId="0" fontId="57" fillId="0" borderId="0" applyNumberFormat="0" applyFill="0" applyBorder="0" applyAlignment="0" applyProtection="0"/>
    <xf numFmtId="0" fontId="50" fillId="0" borderId="9" applyNumberFormat="0" applyFill="0" applyAlignment="0" applyProtection="0"/>
    <xf numFmtId="164" fontId="36" fillId="0" borderId="0" applyFill="0" applyBorder="0" applyAlignment="0" applyProtection="0"/>
    <xf numFmtId="0" fontId="51" fillId="0" borderId="0" applyNumberFormat="0" applyFill="0" applyBorder="0" applyAlignment="0" applyProtection="0"/>
    <xf numFmtId="43" fontId="36" fillId="0" borderId="0" applyFont="0" applyFill="0" applyBorder="0" applyAlignment="0" applyProtection="0"/>
    <xf numFmtId="177" fontId="36" fillId="0" borderId="0" applyFont="0" applyFill="0" applyBorder="0" applyAlignment="0" applyProtection="0"/>
  </cellStyleXfs>
  <cellXfs count="820">
    <xf numFmtId="0" fontId="0" fillId="0" borderId="0" xfId="0"/>
    <xf numFmtId="0" fontId="0" fillId="0" borderId="0" xfId="0" applyProtection="1"/>
    <xf numFmtId="0" fontId="5" fillId="0" borderId="0" xfId="0" applyFont="1" applyProtection="1"/>
    <xf numFmtId="0" fontId="6" fillId="0" borderId="0" xfId="0" applyFont="1" applyProtection="1"/>
    <xf numFmtId="0" fontId="0" fillId="0" borderId="10" xfId="0" applyBorder="1" applyProtection="1"/>
    <xf numFmtId="0" fontId="6" fillId="0" borderId="10" xfId="0" applyFont="1" applyBorder="1" applyProtection="1"/>
    <xf numFmtId="0" fontId="8" fillId="0" borderId="0" xfId="0" applyFont="1" applyAlignment="1" applyProtection="1"/>
    <xf numFmtId="0" fontId="8" fillId="0" borderId="0" xfId="0" applyFont="1" applyAlignment="1" applyProtection="1">
      <alignment horizontal="left"/>
    </xf>
    <xf numFmtId="0" fontId="8" fillId="0" borderId="0" xfId="0" applyFont="1" applyProtection="1"/>
    <xf numFmtId="49" fontId="0" fillId="0" borderId="0" xfId="0" applyNumberFormat="1" applyAlignment="1">
      <alignment horizontal="left" vertical="top"/>
    </xf>
    <xf numFmtId="4" fontId="0" fillId="0" borderId="0" xfId="0" applyNumberFormat="1" applyFont="1"/>
    <xf numFmtId="0" fontId="0" fillId="0" borderId="0" xfId="0" applyFont="1"/>
    <xf numFmtId="49" fontId="10" fillId="0" borderId="0" xfId="0" applyNumberFormat="1" applyFont="1" applyAlignment="1">
      <alignment horizontal="left" vertical="top"/>
    </xf>
    <xf numFmtId="0" fontId="11" fillId="0" borderId="0" xfId="0" applyFont="1" applyAlignment="1">
      <alignment vertical="top"/>
    </xf>
    <xf numFmtId="0" fontId="0" fillId="0" borderId="0" xfId="0" applyFont="1" applyBorder="1" applyAlignment="1">
      <alignment vertical="top" wrapText="1"/>
    </xf>
    <xf numFmtId="0" fontId="0" fillId="0" borderId="0" xfId="0" applyFont="1" applyAlignment="1">
      <alignment vertical="top" wrapText="1"/>
    </xf>
    <xf numFmtId="0" fontId="0" fillId="0" borderId="0" xfId="0" applyAlignment="1">
      <alignment vertical="top"/>
    </xf>
    <xf numFmtId="0" fontId="0" fillId="0" borderId="0" xfId="0" applyAlignment="1">
      <alignment horizontal="right"/>
    </xf>
    <xf numFmtId="4" fontId="0" fillId="0" borderId="0" xfId="0" applyNumberFormat="1" applyAlignment="1">
      <alignment horizontal="right"/>
    </xf>
    <xf numFmtId="4" fontId="0" fillId="0" borderId="0" xfId="0" applyNumberFormat="1"/>
    <xf numFmtId="4" fontId="12" fillId="0" borderId="0" xfId="0" applyNumberFormat="1" applyFont="1"/>
    <xf numFmtId="49" fontId="0" fillId="0" borderId="0" xfId="0" applyNumberFormat="1" applyBorder="1" applyAlignment="1">
      <alignment horizontal="left" vertical="top" wrapText="1"/>
    </xf>
    <xf numFmtId="4" fontId="0" fillId="0" borderId="0" xfId="0" applyNumberFormat="1" applyBorder="1" applyAlignment="1">
      <alignment horizontal="center" vertical="center" wrapText="1"/>
    </xf>
    <xf numFmtId="0" fontId="11" fillId="0" borderId="0" xfId="0" applyFont="1" applyBorder="1" applyAlignment="1">
      <alignment vertical="top" wrapText="1"/>
    </xf>
    <xf numFmtId="4" fontId="0" fillId="0" borderId="0" xfId="0" applyNumberFormat="1" applyFont="1" applyBorder="1"/>
    <xf numFmtId="49" fontId="10" fillId="0" borderId="0" xfId="0" applyNumberFormat="1" applyFont="1" applyAlignment="1">
      <alignment horizontal="left" vertical="top" wrapText="1"/>
    </xf>
    <xf numFmtId="4" fontId="0" fillId="0" borderId="0" xfId="0" applyNumberFormat="1" applyFont="1" applyAlignment="1">
      <alignment horizontal="right" wrapText="1"/>
    </xf>
    <xf numFmtId="4" fontId="0" fillId="0" borderId="0" xfId="0" applyNumberFormat="1" applyFont="1" applyBorder="1" applyAlignment="1" applyProtection="1">
      <alignment horizontal="right" wrapText="1"/>
    </xf>
    <xf numFmtId="4" fontId="17" fillId="0" borderId="11" xfId="0" applyNumberFormat="1" applyFont="1" applyBorder="1" applyProtection="1"/>
    <xf numFmtId="49" fontId="16" fillId="0" borderId="0" xfId="0" applyNumberFormat="1" applyFont="1" applyAlignment="1">
      <alignment horizontal="right" vertical="top" wrapText="1"/>
    </xf>
    <xf numFmtId="4" fontId="16" fillId="0" borderId="0" xfId="0" applyNumberFormat="1" applyFont="1" applyAlignment="1">
      <alignment horizontal="right" wrapText="1"/>
    </xf>
    <xf numFmtId="4" fontId="10" fillId="0" borderId="0" xfId="0" applyNumberFormat="1" applyFont="1" applyAlignment="1">
      <alignment horizontal="center" vertical="top" wrapText="1"/>
    </xf>
    <xf numFmtId="4" fontId="10" fillId="0" borderId="0" xfId="0" applyNumberFormat="1" applyFont="1" applyBorder="1"/>
    <xf numFmtId="0" fontId="10" fillId="0" borderId="0" xfId="0" applyFont="1" applyBorder="1"/>
    <xf numFmtId="0" fontId="10" fillId="0" borderId="0" xfId="0" applyFont="1"/>
    <xf numFmtId="49" fontId="0" fillId="0" borderId="0" xfId="0" applyNumberFormat="1" applyFont="1" applyAlignment="1">
      <alignment horizontal="right" wrapText="1"/>
    </xf>
    <xf numFmtId="0" fontId="0" fillId="0" borderId="0" xfId="0" applyBorder="1"/>
    <xf numFmtId="49" fontId="0" fillId="0" borderId="0" xfId="0" applyNumberFormat="1" applyFont="1" applyAlignment="1">
      <alignment horizontal="center" vertical="top"/>
    </xf>
    <xf numFmtId="4" fontId="0" fillId="0" borderId="0" xfId="0" applyNumberFormat="1" applyFont="1" applyAlignment="1">
      <alignment horizontal="right"/>
    </xf>
    <xf numFmtId="49" fontId="0" fillId="0" borderId="0" xfId="0" applyNumberFormat="1" applyFont="1" applyAlignment="1">
      <alignment horizontal="justify" vertical="top" wrapText="1"/>
    </xf>
    <xf numFmtId="4" fontId="0" fillId="0" borderId="0" xfId="0" applyNumberFormat="1" applyAlignment="1">
      <alignment horizontal="right" wrapText="1"/>
    </xf>
    <xf numFmtId="4" fontId="0" fillId="0" borderId="0" xfId="0" applyNumberFormat="1" applyBorder="1"/>
    <xf numFmtId="49" fontId="11" fillId="0" borderId="0" xfId="0" applyNumberFormat="1" applyFont="1" applyAlignment="1">
      <alignment horizontal="left" vertical="top" wrapText="1"/>
    </xf>
    <xf numFmtId="49" fontId="16" fillId="0" borderId="0" xfId="0" applyNumberFormat="1" applyFont="1" applyBorder="1" applyAlignment="1">
      <alignment horizontal="left" vertical="top"/>
    </xf>
    <xf numFmtId="0" fontId="16" fillId="0" borderId="11" xfId="0" applyFont="1" applyBorder="1" applyAlignment="1">
      <alignment horizontal="right"/>
    </xf>
    <xf numFmtId="4" fontId="16" fillId="0" borderId="11" xfId="0" applyNumberFormat="1" applyFont="1" applyBorder="1" applyAlignment="1">
      <alignment horizontal="right"/>
    </xf>
    <xf numFmtId="49" fontId="10" fillId="0" borderId="0" xfId="0" applyNumberFormat="1" applyFont="1" applyBorder="1" applyAlignment="1">
      <alignment horizontal="left" vertical="center"/>
    </xf>
    <xf numFmtId="0" fontId="16" fillId="0" borderId="0" xfId="0" applyFont="1" applyBorder="1" applyAlignment="1">
      <alignment horizontal="right"/>
    </xf>
    <xf numFmtId="4" fontId="16" fillId="0" borderId="0" xfId="0" applyNumberFormat="1" applyFont="1" applyBorder="1" applyAlignment="1">
      <alignment horizontal="right"/>
    </xf>
    <xf numFmtId="4" fontId="17" fillId="0" borderId="0" xfId="0" applyNumberFormat="1" applyFont="1" applyBorder="1" applyProtection="1"/>
    <xf numFmtId="49" fontId="10" fillId="0" borderId="0" xfId="0" applyNumberFormat="1" applyFont="1" applyAlignment="1">
      <alignment vertical="top" wrapText="1"/>
    </xf>
    <xf numFmtId="49" fontId="0" fillId="0" borderId="0" xfId="0" applyNumberFormat="1" applyFont="1" applyAlignment="1">
      <alignment horizontal="left" vertical="top"/>
    </xf>
    <xf numFmtId="49" fontId="0" fillId="0" borderId="0" xfId="0" applyNumberFormat="1" applyAlignment="1">
      <alignment horizontal="center" vertical="top" wrapText="1"/>
    </xf>
    <xf numFmtId="0" fontId="20" fillId="0" borderId="0" xfId="0" applyFont="1" applyBorder="1" applyAlignment="1">
      <alignment horizontal="left" vertical="top" wrapText="1"/>
    </xf>
    <xf numFmtId="0" fontId="20" fillId="0" borderId="0" xfId="0" applyFont="1" applyBorder="1" applyAlignment="1">
      <alignment vertical="top" wrapText="1"/>
    </xf>
    <xf numFmtId="0" fontId="0" fillId="0" borderId="0" xfId="0" applyNumberFormat="1" applyFont="1" applyBorder="1" applyAlignment="1">
      <alignment vertical="top" wrapText="1"/>
    </xf>
    <xf numFmtId="0" fontId="15" fillId="0" borderId="0" xfId="0" applyFont="1" applyBorder="1" applyAlignment="1">
      <alignment vertical="top" wrapText="1"/>
    </xf>
    <xf numFmtId="49" fontId="22" fillId="0" borderId="11" xfId="0" applyNumberFormat="1" applyFont="1" applyBorder="1" applyAlignment="1">
      <alignment horizontal="left" vertical="center"/>
    </xf>
    <xf numFmtId="0" fontId="23" fillId="0" borderId="11" xfId="0" applyFont="1" applyBorder="1" applyAlignment="1">
      <alignment horizontal="right"/>
    </xf>
    <xf numFmtId="4" fontId="23" fillId="0" borderId="11" xfId="0" applyNumberFormat="1" applyFont="1" applyBorder="1" applyAlignment="1">
      <alignment horizontal="right"/>
    </xf>
    <xf numFmtId="4" fontId="17" fillId="0" borderId="11" xfId="0" applyNumberFormat="1" applyFont="1" applyBorder="1"/>
    <xf numFmtId="0" fontId="16" fillId="0" borderId="0" xfId="0" applyFont="1" applyBorder="1"/>
    <xf numFmtId="49" fontId="0" fillId="0" borderId="0" xfId="0" applyNumberFormat="1" applyAlignment="1">
      <alignment horizontal="right" vertical="top" wrapText="1"/>
    </xf>
    <xf numFmtId="0" fontId="0" fillId="0" borderId="0" xfId="0" applyAlignment="1">
      <alignment vertical="top" wrapText="1"/>
    </xf>
    <xf numFmtId="49" fontId="17" fillId="0" borderId="11" xfId="0" applyNumberFormat="1" applyFont="1" applyBorder="1" applyAlignment="1">
      <alignment horizontal="left" vertical="center"/>
    </xf>
    <xf numFmtId="49" fontId="17" fillId="0" borderId="0" xfId="0" applyNumberFormat="1" applyFont="1" applyBorder="1" applyAlignment="1">
      <alignment horizontal="left" vertical="center"/>
    </xf>
    <xf numFmtId="0" fontId="23" fillId="0" borderId="0" xfId="0" applyFont="1" applyBorder="1" applyAlignment="1">
      <alignment horizontal="right"/>
    </xf>
    <xf numFmtId="4" fontId="23" fillId="0" borderId="0" xfId="0" applyNumberFormat="1" applyFont="1" applyBorder="1" applyAlignment="1">
      <alignment horizontal="right"/>
    </xf>
    <xf numFmtId="4" fontId="17" fillId="0" borderId="0" xfId="0" applyNumberFormat="1" applyFont="1" applyBorder="1"/>
    <xf numFmtId="0" fontId="24" fillId="0" borderId="0" xfId="0" applyFont="1" applyAlignment="1">
      <alignment vertical="top"/>
    </xf>
    <xf numFmtId="0" fontId="20" fillId="0" borderId="0" xfId="0" applyFont="1" applyAlignment="1">
      <alignment vertical="top"/>
    </xf>
    <xf numFmtId="49" fontId="15" fillId="0" borderId="0" xfId="0" applyNumberFormat="1" applyFont="1" applyAlignment="1">
      <alignment horizontal="right" wrapText="1"/>
    </xf>
    <xf numFmtId="0" fontId="0" fillId="0" borderId="0" xfId="0" applyFont="1" applyFill="1" applyBorder="1" applyAlignment="1">
      <alignment vertical="top" wrapText="1"/>
    </xf>
    <xf numFmtId="49" fontId="0" fillId="0" borderId="0" xfId="0" applyNumberFormat="1" applyAlignment="1">
      <alignment horizontal="right"/>
    </xf>
    <xf numFmtId="0" fontId="17" fillId="0" borderId="11" xfId="0" applyFont="1" applyBorder="1" applyAlignment="1">
      <alignment horizontal="right"/>
    </xf>
    <xf numFmtId="4" fontId="17" fillId="0" borderId="11" xfId="0" applyNumberFormat="1" applyFont="1" applyBorder="1" applyAlignment="1">
      <alignment horizontal="right"/>
    </xf>
    <xf numFmtId="0" fontId="17" fillId="0" borderId="0" xfId="0" applyFont="1" applyBorder="1" applyAlignment="1">
      <alignment vertical="top" wrapText="1"/>
    </xf>
    <xf numFmtId="0" fontId="17" fillId="0" borderId="0" xfId="0" applyFont="1" applyBorder="1" applyAlignment="1">
      <alignment horizontal="right"/>
    </xf>
    <xf numFmtId="4" fontId="17" fillId="0" borderId="0" xfId="0" applyNumberFormat="1" applyFont="1" applyBorder="1" applyAlignment="1">
      <alignment horizontal="right"/>
    </xf>
    <xf numFmtId="4" fontId="0" fillId="0" borderId="0" xfId="0" applyNumberFormat="1" applyAlignment="1">
      <alignment horizontal="left"/>
    </xf>
    <xf numFmtId="49" fontId="17" fillId="0" borderId="11" xfId="0" applyNumberFormat="1" applyFont="1" applyBorder="1" applyAlignment="1">
      <alignment horizontal="left" vertical="top" wrapText="1"/>
    </xf>
    <xf numFmtId="4" fontId="17" fillId="0" borderId="11" xfId="0" applyNumberFormat="1" applyFont="1" applyBorder="1" applyAlignment="1">
      <alignment horizontal="left" wrapText="1"/>
    </xf>
    <xf numFmtId="49" fontId="0" fillId="0" borderId="0" xfId="0" applyNumberFormat="1" applyAlignment="1">
      <alignment horizontal="left" vertical="top" wrapText="1"/>
    </xf>
    <xf numFmtId="49" fontId="16" fillId="0" borderId="0" xfId="0" applyNumberFormat="1" applyFont="1" applyAlignment="1">
      <alignment horizontal="center" vertical="top" wrapText="1"/>
    </xf>
    <xf numFmtId="49" fontId="26" fillId="0" borderId="0" xfId="0" applyNumberFormat="1" applyFont="1" applyAlignment="1">
      <alignment horizontal="right" vertical="top" wrapText="1"/>
    </xf>
    <xf numFmtId="4" fontId="26" fillId="0" borderId="0" xfId="0" applyNumberFormat="1" applyFont="1" applyAlignment="1">
      <alignment horizontal="right" wrapText="1"/>
    </xf>
    <xf numFmtId="4" fontId="0" fillId="0" borderId="0" xfId="0" applyNumberFormat="1" applyAlignment="1">
      <alignment horizontal="center" vertical="top" wrapText="1"/>
    </xf>
    <xf numFmtId="49" fontId="10" fillId="0" borderId="0" xfId="0" applyNumberFormat="1" applyFont="1" applyAlignment="1">
      <alignment horizontal="center" vertical="top"/>
    </xf>
    <xf numFmtId="0" fontId="27" fillId="0" borderId="0" xfId="0" applyFont="1" applyAlignment="1">
      <alignment horizontal="right"/>
    </xf>
    <xf numFmtId="4" fontId="27" fillId="0" borderId="0" xfId="0" applyNumberFormat="1" applyFont="1" applyAlignment="1">
      <alignment horizontal="right"/>
    </xf>
    <xf numFmtId="4" fontId="10" fillId="0" borderId="12" xfId="0" applyNumberFormat="1" applyFont="1" applyBorder="1"/>
    <xf numFmtId="49" fontId="27" fillId="0" borderId="0" xfId="0" applyNumberFormat="1" applyFont="1" applyAlignment="1">
      <alignment horizontal="left" vertical="top"/>
    </xf>
    <xf numFmtId="0" fontId="27" fillId="0" borderId="0" xfId="0" applyFont="1" applyAlignment="1">
      <alignment horizontal="left" vertical="top" wrapText="1"/>
    </xf>
    <xf numFmtId="4" fontId="28" fillId="0" borderId="0" xfId="0" applyNumberFormat="1" applyFont="1" applyBorder="1"/>
    <xf numFmtId="49" fontId="10" fillId="0" borderId="0" xfId="0" applyNumberFormat="1" applyFont="1" applyAlignment="1">
      <alignment horizontal="left" vertical="top" indent="1"/>
    </xf>
    <xf numFmtId="49" fontId="29" fillId="0" borderId="0" xfId="0" applyNumberFormat="1" applyFont="1" applyAlignment="1">
      <alignment horizontal="right" wrapText="1"/>
    </xf>
    <xf numFmtId="4" fontId="29" fillId="0" borderId="0" xfId="0" applyNumberFormat="1" applyFont="1" applyAlignment="1">
      <alignment horizontal="right" wrapText="1"/>
    </xf>
    <xf numFmtId="4" fontId="16" fillId="0" borderId="12" xfId="0" applyNumberFormat="1" applyFont="1" applyBorder="1" applyAlignment="1">
      <alignment horizontal="left" vertical="top" indent="1"/>
    </xf>
    <xf numFmtId="49" fontId="29" fillId="0" borderId="0" xfId="0" applyNumberFormat="1" applyFont="1" applyAlignment="1">
      <alignment horizontal="left" vertical="top"/>
    </xf>
    <xf numFmtId="49" fontId="29" fillId="0" borderId="0" xfId="0" applyNumberFormat="1" applyFont="1" applyAlignment="1">
      <alignment horizontal="left" vertical="top" wrapText="1"/>
    </xf>
    <xf numFmtId="4" fontId="29" fillId="0" borderId="0" xfId="0" applyNumberFormat="1" applyFont="1" applyAlignment="1">
      <alignment horizontal="left" vertical="top" indent="1"/>
    </xf>
    <xf numFmtId="4" fontId="28" fillId="0" borderId="0" xfId="0" applyNumberFormat="1" applyFont="1"/>
    <xf numFmtId="0" fontId="10" fillId="0" borderId="0" xfId="0" applyFont="1" applyAlignment="1">
      <alignment horizontal="left" vertical="top"/>
    </xf>
    <xf numFmtId="4" fontId="16" fillId="0" borderId="0" xfId="0" applyNumberFormat="1" applyFont="1" applyBorder="1"/>
    <xf numFmtId="4" fontId="16" fillId="0" borderId="0" xfId="0" applyNumberFormat="1" applyFont="1" applyBorder="1" applyAlignment="1">
      <alignment horizontal="left" vertical="top" indent="1"/>
    </xf>
    <xf numFmtId="49" fontId="16" fillId="0" borderId="0" xfId="0" applyNumberFormat="1" applyFont="1" applyAlignment="1">
      <alignment horizontal="left" vertical="top"/>
    </xf>
    <xf numFmtId="49" fontId="16" fillId="0" borderId="0" xfId="0" applyNumberFormat="1" applyFont="1" applyAlignment="1">
      <alignment horizontal="left" vertical="top" indent="1"/>
    </xf>
    <xf numFmtId="4" fontId="16" fillId="0" borderId="0" xfId="0" applyNumberFormat="1" applyFont="1" applyAlignment="1">
      <alignment horizontal="left" vertical="top" indent="1"/>
    </xf>
    <xf numFmtId="49" fontId="10" fillId="0" borderId="11" xfId="0" applyNumberFormat="1" applyFont="1" applyBorder="1" applyAlignment="1">
      <alignment horizontal="left"/>
    </xf>
    <xf numFmtId="4" fontId="16" fillId="0" borderId="11" xfId="0" applyNumberFormat="1" applyFont="1" applyBorder="1" applyAlignment="1">
      <alignment horizontal="left" vertical="center" indent="1"/>
    </xf>
    <xf numFmtId="49" fontId="0" fillId="0" borderId="0" xfId="0" applyNumberFormat="1" applyAlignment="1" applyProtection="1">
      <alignment horizontal="left" vertical="top"/>
    </xf>
    <xf numFmtId="0" fontId="0" fillId="0" borderId="0" xfId="0" applyAlignment="1" applyProtection="1">
      <alignment vertical="top"/>
    </xf>
    <xf numFmtId="0" fontId="0" fillId="0" borderId="0" xfId="0" applyFont="1" applyAlignment="1" applyProtection="1">
      <alignment horizontal="right"/>
    </xf>
    <xf numFmtId="4" fontId="0" fillId="0" borderId="0" xfId="0" applyNumberFormat="1" applyFont="1" applyAlignment="1" applyProtection="1">
      <alignment horizontal="right"/>
    </xf>
    <xf numFmtId="4" fontId="0" fillId="0" borderId="0" xfId="0" applyNumberFormat="1" applyProtection="1"/>
    <xf numFmtId="4" fontId="11" fillId="0" borderId="0" xfId="0" applyNumberFormat="1" applyFont="1" applyProtection="1"/>
    <xf numFmtId="0" fontId="0" fillId="0" borderId="0" xfId="0" applyProtection="1">
      <protection locked="0"/>
    </xf>
    <xf numFmtId="0" fontId="0" fillId="0" borderId="0" xfId="0" applyAlignment="1" applyProtection="1"/>
    <xf numFmtId="0" fontId="9" fillId="0" borderId="0" xfId="0" applyFont="1" applyAlignment="1" applyProtection="1">
      <alignment vertical="top"/>
    </xf>
    <xf numFmtId="0" fontId="30" fillId="0" borderId="0" xfId="0" applyFont="1" applyAlignment="1" applyProtection="1">
      <alignment horizontal="center" vertical="top"/>
    </xf>
    <xf numFmtId="0" fontId="31" fillId="0" borderId="0" xfId="0" applyFont="1" applyAlignment="1" applyProtection="1">
      <alignment horizontal="right"/>
    </xf>
    <xf numFmtId="4" fontId="31" fillId="0" borderId="0" xfId="0" applyNumberFormat="1" applyFont="1" applyAlignment="1" applyProtection="1">
      <alignment horizontal="right"/>
    </xf>
    <xf numFmtId="0" fontId="32" fillId="0" borderId="0" xfId="0" applyFont="1" applyAlignment="1" applyProtection="1">
      <alignment vertical="top"/>
    </xf>
    <xf numFmtId="49" fontId="0" fillId="0" borderId="0" xfId="0" applyNumberFormat="1" applyBorder="1" applyAlignment="1" applyProtection="1">
      <alignment horizontal="left" vertical="top" wrapText="1"/>
    </xf>
    <xf numFmtId="0" fontId="0" fillId="0" borderId="0" xfId="0" applyBorder="1" applyAlignment="1" applyProtection="1">
      <alignment horizontal="center" vertical="center" wrapText="1"/>
    </xf>
    <xf numFmtId="0" fontId="0" fillId="0" borderId="0" xfId="0" applyFont="1" applyBorder="1" applyAlignment="1" applyProtection="1">
      <alignment horizontal="right" wrapText="1"/>
    </xf>
    <xf numFmtId="4" fontId="0" fillId="0" borderId="0" xfId="0" applyNumberFormat="1" applyBorder="1" applyAlignment="1" applyProtection="1">
      <alignment horizontal="center" vertical="center" wrapText="1"/>
    </xf>
    <xf numFmtId="4" fontId="11" fillId="0" borderId="0" xfId="0" applyNumberFormat="1"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49" fontId="0" fillId="0" borderId="0" xfId="0" applyNumberFormat="1" applyFont="1" applyBorder="1" applyAlignment="1" applyProtection="1">
      <alignment horizontal="center" vertical="top" wrapText="1"/>
    </xf>
    <xf numFmtId="0" fontId="0" fillId="0" borderId="0" xfId="0" applyFont="1" applyBorder="1" applyAlignment="1" applyProtection="1">
      <alignment vertical="top" wrapText="1"/>
    </xf>
    <xf numFmtId="4" fontId="0" fillId="0" borderId="0" xfId="0" applyNumberFormat="1" applyFont="1" applyBorder="1" applyAlignment="1" applyProtection="1">
      <alignment horizontal="right"/>
    </xf>
    <xf numFmtId="49" fontId="0" fillId="0" borderId="0" xfId="0" applyNumberFormat="1" applyFont="1" applyBorder="1" applyAlignment="1" applyProtection="1">
      <alignment horizontal="left" vertical="top" wrapText="1"/>
    </xf>
    <xf numFmtId="0" fontId="22" fillId="0" borderId="11" xfId="0" applyFont="1" applyBorder="1" applyAlignment="1" applyProtection="1">
      <alignment vertical="top"/>
    </xf>
    <xf numFmtId="0" fontId="18" fillId="0" borderId="11" xfId="0" applyFont="1" applyBorder="1" applyAlignment="1" applyProtection="1">
      <alignment horizontal="right"/>
    </xf>
    <xf numFmtId="4" fontId="18" fillId="0" borderId="11" xfId="0" applyNumberFormat="1" applyFont="1" applyBorder="1" applyAlignment="1" applyProtection="1">
      <alignment horizontal="right"/>
    </xf>
    <xf numFmtId="4" fontId="18" fillId="0" borderId="11" xfId="0" applyNumberFormat="1" applyFont="1" applyBorder="1" applyProtection="1"/>
    <xf numFmtId="0" fontId="22" fillId="0" borderId="0" xfId="0" applyFont="1" applyBorder="1" applyAlignment="1" applyProtection="1">
      <alignment vertical="top"/>
    </xf>
    <xf numFmtId="0" fontId="18" fillId="0" borderId="0" xfId="0" applyFont="1" applyBorder="1" applyAlignment="1" applyProtection="1">
      <alignment horizontal="right"/>
    </xf>
    <xf numFmtId="4" fontId="18" fillId="0" borderId="0" xfId="0" applyNumberFormat="1" applyFont="1" applyBorder="1" applyAlignment="1" applyProtection="1">
      <alignment horizontal="right"/>
    </xf>
    <xf numFmtId="4" fontId="18" fillId="0" borderId="0" xfId="0" applyNumberFormat="1" applyFont="1" applyBorder="1" applyProtection="1"/>
    <xf numFmtId="49" fontId="18" fillId="0" borderId="0" xfId="0" applyNumberFormat="1" applyFont="1" applyAlignment="1" applyProtection="1">
      <alignment horizontal="left" vertical="top"/>
    </xf>
    <xf numFmtId="0" fontId="17" fillId="0" borderId="0" xfId="0" applyFont="1" applyBorder="1" applyAlignment="1" applyProtection="1">
      <alignment horizontal="left" vertical="top" wrapText="1"/>
    </xf>
    <xf numFmtId="0" fontId="18" fillId="0" borderId="0" xfId="0" applyFont="1" applyProtection="1">
      <protection locked="0"/>
    </xf>
    <xf numFmtId="0" fontId="10" fillId="0" borderId="0" xfId="0" applyFont="1" applyAlignment="1" applyProtection="1">
      <alignment vertical="top" wrapText="1"/>
    </xf>
    <xf numFmtId="0" fontId="0" fillId="0" borderId="0" xfId="0" applyAlignment="1" applyProtection="1">
      <alignment horizontal="right"/>
    </xf>
    <xf numFmtId="0" fontId="0" fillId="0" borderId="0" xfId="0" applyFont="1" applyBorder="1" applyAlignment="1" applyProtection="1">
      <alignment horizontal="left" vertical="top" wrapText="1"/>
    </xf>
    <xf numFmtId="0" fontId="0" fillId="0" borderId="0" xfId="0" applyFont="1" applyBorder="1" applyAlignment="1" applyProtection="1">
      <alignment horizontal="right"/>
    </xf>
    <xf numFmtId="4" fontId="0" fillId="0" borderId="0" xfId="0" applyNumberFormat="1" applyFont="1" applyBorder="1" applyProtection="1"/>
    <xf numFmtId="49" fontId="0" fillId="0" borderId="0" xfId="0" applyNumberFormat="1" applyFont="1" applyBorder="1" applyAlignment="1">
      <alignment horizontal="left" vertical="top" wrapText="1"/>
    </xf>
    <xf numFmtId="4" fontId="11" fillId="0" borderId="0" xfId="0" applyNumberFormat="1" applyFont="1" applyBorder="1" applyProtection="1"/>
    <xf numFmtId="0" fontId="17" fillId="0" borderId="11" xfId="0" applyFont="1" applyFill="1" applyBorder="1" applyAlignment="1">
      <alignment horizontal="left" vertical="center" wrapText="1"/>
    </xf>
    <xf numFmtId="0" fontId="18" fillId="0" borderId="11" xfId="0" applyFont="1" applyBorder="1" applyAlignment="1"/>
    <xf numFmtId="4" fontId="0" fillId="0" borderId="11" xfId="0" applyNumberFormat="1" applyBorder="1" applyAlignment="1" applyProtection="1"/>
    <xf numFmtId="0" fontId="0" fillId="0" borderId="0" xfId="0" applyFill="1" applyBorder="1" applyAlignment="1">
      <alignment horizontal="center" vertical="top" wrapText="1"/>
    </xf>
    <xf numFmtId="0" fontId="16" fillId="0" borderId="0" xfId="0" applyFont="1" applyAlignment="1" applyProtection="1">
      <alignment vertical="top" wrapText="1"/>
    </xf>
    <xf numFmtId="4" fontId="0" fillId="0" borderId="0" xfId="0" applyNumberFormat="1" applyFont="1" applyFill="1" applyBorder="1" applyAlignment="1">
      <alignment wrapText="1"/>
    </xf>
    <xf numFmtId="4" fontId="10" fillId="0" borderId="11" xfId="0" applyNumberFormat="1" applyFont="1" applyFill="1" applyBorder="1" applyAlignment="1">
      <alignment wrapText="1"/>
    </xf>
    <xf numFmtId="49" fontId="17" fillId="0" borderId="0" xfId="0" applyNumberFormat="1" applyFont="1" applyBorder="1" applyAlignment="1">
      <alignment horizontal="justify" vertical="top" wrapText="1"/>
    </xf>
    <xf numFmtId="49" fontId="0" fillId="0" borderId="0" xfId="0" applyNumberFormat="1" applyBorder="1" applyAlignment="1">
      <alignment horizontal="right" wrapText="1"/>
    </xf>
    <xf numFmtId="4" fontId="0" fillId="0" borderId="0" xfId="0" applyNumberFormat="1" applyBorder="1" applyAlignment="1">
      <alignment horizontal="right" wrapText="1"/>
    </xf>
    <xf numFmtId="0" fontId="7" fillId="0" borderId="0" xfId="0" applyFont="1" applyAlignment="1" applyProtection="1">
      <alignment vertical="top"/>
    </xf>
    <xf numFmtId="49" fontId="10" fillId="0" borderId="0" xfId="0" applyNumberFormat="1" applyFont="1" applyAlignment="1" applyProtection="1">
      <alignment horizontal="center" vertical="top"/>
    </xf>
    <xf numFmtId="0" fontId="27" fillId="0" borderId="0" xfId="0" applyFont="1" applyAlignment="1" applyProtection="1">
      <alignment horizontal="right"/>
    </xf>
    <xf numFmtId="4" fontId="27" fillId="0" borderId="0" xfId="0" applyNumberFormat="1" applyFont="1" applyBorder="1" applyAlignment="1" applyProtection="1">
      <alignment horizontal="right"/>
    </xf>
    <xf numFmtId="4" fontId="27" fillId="0" borderId="12" xfId="0" applyNumberFormat="1" applyFont="1" applyBorder="1" applyProtection="1"/>
    <xf numFmtId="4" fontId="17" fillId="0" borderId="12" xfId="0" applyNumberFormat="1" applyFont="1" applyBorder="1" applyProtection="1"/>
    <xf numFmtId="49" fontId="27" fillId="0" borderId="0" xfId="0" applyNumberFormat="1" applyFont="1" applyAlignment="1" applyProtection="1">
      <alignment horizontal="center" vertical="top"/>
    </xf>
    <xf numFmtId="0" fontId="27" fillId="0" borderId="0" xfId="0" applyFont="1" applyAlignment="1" applyProtection="1">
      <alignment vertical="top"/>
    </xf>
    <xf numFmtId="4" fontId="27" fillId="0" borderId="0" xfId="0" applyNumberFormat="1" applyFont="1" applyAlignment="1" applyProtection="1">
      <alignment horizontal="right"/>
    </xf>
    <xf numFmtId="4" fontId="27" fillId="0" borderId="0" xfId="0" applyNumberFormat="1" applyFont="1" applyProtection="1"/>
    <xf numFmtId="4" fontId="23" fillId="0" borderId="0" xfId="0" applyNumberFormat="1" applyFont="1" applyProtection="1"/>
    <xf numFmtId="49" fontId="16" fillId="0" borderId="0" xfId="0" applyNumberFormat="1" applyFont="1" applyAlignment="1" applyProtection="1">
      <alignment horizontal="center" vertical="top"/>
    </xf>
    <xf numFmtId="0" fontId="10" fillId="0" borderId="0" xfId="0" applyFont="1" applyAlignment="1" applyProtection="1">
      <alignment vertical="top"/>
    </xf>
    <xf numFmtId="49" fontId="29" fillId="0" borderId="0" xfId="0" applyNumberFormat="1" applyFont="1" applyAlignment="1" applyProtection="1">
      <alignment horizontal="center" vertical="top"/>
    </xf>
    <xf numFmtId="0" fontId="10" fillId="0" borderId="11" xfId="0" applyFont="1" applyBorder="1" applyAlignment="1" applyProtection="1">
      <alignment vertical="top" wrapText="1"/>
    </xf>
    <xf numFmtId="0" fontId="27" fillId="0" borderId="11" xfId="0" applyFont="1" applyBorder="1" applyAlignment="1" applyProtection="1">
      <alignment horizontal="right"/>
    </xf>
    <xf numFmtId="4" fontId="27" fillId="0" borderId="11" xfId="0" applyNumberFormat="1" applyFont="1" applyBorder="1" applyAlignment="1" applyProtection="1">
      <alignment horizontal="right"/>
    </xf>
    <xf numFmtId="4" fontId="27" fillId="0" borderId="11" xfId="0" applyNumberFormat="1" applyFont="1" applyBorder="1" applyProtection="1"/>
    <xf numFmtId="49" fontId="12" fillId="0" borderId="0" xfId="0" applyNumberFormat="1" applyFont="1" applyAlignment="1">
      <alignment horizontal="left" vertical="top"/>
    </xf>
    <xf numFmtId="0" fontId="6" fillId="0" borderId="0" xfId="0" applyFont="1" applyAlignment="1" applyProtection="1">
      <alignment horizontal="center" vertical="top"/>
    </xf>
    <xf numFmtId="0" fontId="27" fillId="0" borderId="0" xfId="0" applyFont="1" applyProtection="1"/>
    <xf numFmtId="49" fontId="27" fillId="0" borderId="0" xfId="0" applyNumberFormat="1" applyFont="1" applyAlignment="1" applyProtection="1">
      <alignment horizontal="left" vertical="top"/>
    </xf>
    <xf numFmtId="0" fontId="35" fillId="0" borderId="0" xfId="0" applyFont="1" applyAlignment="1" applyProtection="1">
      <alignment vertical="top"/>
    </xf>
    <xf numFmtId="0" fontId="35" fillId="0" borderId="0" xfId="0" applyFont="1" applyAlignment="1" applyProtection="1">
      <alignment horizontal="right"/>
    </xf>
    <xf numFmtId="4" fontId="35" fillId="0" borderId="0" xfId="0" applyNumberFormat="1" applyFont="1" applyProtection="1"/>
    <xf numFmtId="0" fontId="35" fillId="0" borderId="0" xfId="0" applyFont="1" applyProtection="1"/>
    <xf numFmtId="0" fontId="8" fillId="0" borderId="0" xfId="0" applyFont="1" applyAlignment="1" applyProtection="1">
      <alignment vertical="top"/>
    </xf>
    <xf numFmtId="4" fontId="17" fillId="0" borderId="13" xfId="0" applyNumberFormat="1" applyFont="1" applyBorder="1" applyProtection="1"/>
    <xf numFmtId="4" fontId="80" fillId="0" borderId="0" xfId="0" applyNumberFormat="1" applyFont="1" applyAlignment="1">
      <alignment horizontal="right" wrapText="1"/>
    </xf>
    <xf numFmtId="4" fontId="80" fillId="0" borderId="0" xfId="0" applyNumberFormat="1" applyFont="1" applyAlignment="1">
      <alignment horizontal="right"/>
    </xf>
    <xf numFmtId="4" fontId="17" fillId="0" borderId="11" xfId="0" applyNumberFormat="1" applyFont="1" applyBorder="1" applyAlignment="1" applyProtection="1">
      <alignment vertical="center"/>
    </xf>
    <xf numFmtId="4" fontId="17" fillId="0" borderId="13" xfId="0" applyNumberFormat="1" applyFont="1" applyBorder="1" applyAlignment="1" applyProtection="1">
      <alignment vertical="center"/>
    </xf>
    <xf numFmtId="0" fontId="36" fillId="0" borderId="0" xfId="0" applyFont="1" applyAlignment="1">
      <alignment vertical="top" wrapText="1"/>
    </xf>
    <xf numFmtId="4" fontId="36" fillId="0" borderId="0" xfId="0" applyNumberFormat="1" applyFont="1" applyProtection="1"/>
    <xf numFmtId="4" fontId="36" fillId="0" borderId="0" xfId="0" applyNumberFormat="1" applyFont="1" applyBorder="1" applyAlignment="1" applyProtection="1">
      <alignment horizontal="right" wrapText="1"/>
    </xf>
    <xf numFmtId="0" fontId="80" fillId="0" borderId="0" xfId="0" applyFont="1" applyBorder="1" applyAlignment="1">
      <alignment horizontal="right" wrapText="1"/>
    </xf>
    <xf numFmtId="49" fontId="0" fillId="0" borderId="0" xfId="0" applyNumberFormat="1" applyAlignment="1" applyProtection="1">
      <alignment horizontal="center" vertical="top"/>
    </xf>
    <xf numFmtId="0" fontId="36" fillId="0" borderId="0" xfId="0" applyFont="1" applyAlignment="1" applyProtection="1">
      <alignment vertical="top" wrapText="1"/>
    </xf>
    <xf numFmtId="4" fontId="0" fillId="0" borderId="0" xfId="0" applyNumberFormat="1" applyFill="1" applyBorder="1" applyAlignment="1" applyProtection="1">
      <alignment wrapText="1"/>
    </xf>
    <xf numFmtId="0" fontId="0" fillId="0" borderId="0" xfId="0" applyFill="1" applyBorder="1" applyAlignment="1" applyProtection="1">
      <alignment horizontal="right" wrapText="1"/>
    </xf>
    <xf numFmtId="4" fontId="80" fillId="0" borderId="0" xfId="0" applyNumberFormat="1" applyFont="1" applyFill="1" applyBorder="1" applyAlignment="1" applyProtection="1">
      <alignment wrapText="1"/>
    </xf>
    <xf numFmtId="4" fontId="27" fillId="0" borderId="14" xfId="0" applyNumberFormat="1" applyFont="1" applyBorder="1" applyProtection="1"/>
    <xf numFmtId="4" fontId="17" fillId="0" borderId="14" xfId="0" applyNumberFormat="1" applyFont="1" applyBorder="1" applyProtection="1"/>
    <xf numFmtId="49" fontId="17" fillId="0" borderId="11" xfId="0" applyNumberFormat="1" applyFont="1" applyBorder="1" applyAlignment="1">
      <alignment horizontal="right" vertical="top" wrapText="1"/>
    </xf>
    <xf numFmtId="4" fontId="17" fillId="0" borderId="11" xfId="0" applyNumberFormat="1" applyFont="1" applyBorder="1" applyAlignment="1">
      <alignment horizontal="right" vertical="top" wrapText="1"/>
    </xf>
    <xf numFmtId="0" fontId="17" fillId="0" borderId="11" xfId="0" applyFont="1" applyBorder="1" applyAlignment="1">
      <alignment horizontal="left" vertical="top" wrapText="1"/>
    </xf>
    <xf numFmtId="4" fontId="17" fillId="0" borderId="0" xfId="0" applyNumberFormat="1" applyFont="1" applyBorder="1" applyAlignment="1" applyProtection="1">
      <alignment vertical="center"/>
    </xf>
    <xf numFmtId="49"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top" wrapText="1"/>
    </xf>
    <xf numFmtId="4" fontId="11" fillId="0" borderId="0" xfId="0" applyNumberFormat="1" applyFont="1" applyBorder="1" applyAlignment="1">
      <alignment horizontal="center" vertical="center" wrapText="1"/>
    </xf>
    <xf numFmtId="4" fontId="16" fillId="0" borderId="0" xfId="0" applyNumberFormat="1" applyFont="1" applyBorder="1" applyAlignment="1">
      <alignment horizontal="left" vertical="center" indent="1"/>
    </xf>
    <xf numFmtId="49" fontId="10" fillId="0" borderId="0" xfId="0" applyNumberFormat="1" applyFont="1" applyBorder="1" applyAlignment="1">
      <alignment horizontal="left"/>
    </xf>
    <xf numFmtId="4" fontId="0" fillId="0" borderId="0" xfId="0" applyNumberFormat="1" applyFont="1" applyFill="1" applyBorder="1" applyAlignment="1" applyProtection="1">
      <alignment wrapText="1"/>
    </xf>
    <xf numFmtId="0" fontId="0" fillId="0" borderId="0" xfId="0" applyFont="1" applyFill="1" applyBorder="1" applyAlignment="1" applyProtection="1">
      <alignment horizontal="center" wrapText="1"/>
    </xf>
    <xf numFmtId="0" fontId="0" fillId="0" borderId="0" xfId="0" applyFont="1" applyBorder="1"/>
    <xf numFmtId="0" fontId="17" fillId="0" borderId="0" xfId="0" applyFont="1" applyAlignment="1">
      <alignment vertical="top"/>
    </xf>
    <xf numFmtId="49" fontId="11" fillId="0" borderId="0" xfId="75" applyNumberFormat="1" applyFont="1" applyAlignment="1">
      <alignment horizontal="left" vertical="top" wrapText="1"/>
    </xf>
    <xf numFmtId="0" fontId="0" fillId="0" borderId="0" xfId="0" applyBorder="1" applyAlignment="1">
      <alignment horizontal="center" vertical="top" wrapText="1"/>
    </xf>
    <xf numFmtId="49" fontId="17" fillId="0" borderId="0" xfId="75" applyNumberFormat="1" applyFont="1" applyAlignment="1">
      <alignment horizontal="left" vertical="top" wrapText="1"/>
    </xf>
    <xf numFmtId="4" fontId="15" fillId="0" borderId="0" xfId="67" applyNumberFormat="1" applyFont="1" applyAlignment="1" applyProtection="1">
      <alignment horizontal="right" wrapText="1"/>
    </xf>
    <xf numFmtId="49" fontId="17" fillId="0" borderId="11" xfId="75" applyNumberFormat="1" applyFont="1" applyBorder="1" applyAlignment="1">
      <alignment horizontal="left" vertical="center"/>
    </xf>
    <xf numFmtId="0" fontId="16" fillId="0" borderId="11" xfId="75" applyFont="1" applyBorder="1" applyAlignment="1">
      <alignment horizontal="center"/>
    </xf>
    <xf numFmtId="4" fontId="16" fillId="0" borderId="11" xfId="75" applyNumberFormat="1" applyFont="1" applyBorder="1" applyAlignment="1">
      <alignment horizontal="center"/>
    </xf>
    <xf numFmtId="165" fontId="17" fillId="0" borderId="11" xfId="75" applyNumberFormat="1" applyFont="1" applyBorder="1" applyAlignment="1">
      <alignment vertical="center"/>
    </xf>
    <xf numFmtId="49" fontId="17" fillId="0" borderId="0" xfId="0" applyNumberFormat="1" applyFont="1" applyAlignment="1">
      <alignment horizontal="left" vertical="top" wrapText="1"/>
    </xf>
    <xf numFmtId="4" fontId="16" fillId="0" borderId="14" xfId="0" applyNumberFormat="1" applyFont="1" applyBorder="1" applyAlignment="1">
      <alignment horizontal="left" vertical="top" indent="1"/>
    </xf>
    <xf numFmtId="4" fontId="10" fillId="0" borderId="14" xfId="0" applyNumberFormat="1" applyFont="1" applyBorder="1"/>
    <xf numFmtId="49" fontId="22" fillId="0" borderId="0" xfId="0" applyNumberFormat="1" applyFont="1" applyBorder="1" applyAlignment="1">
      <alignment horizontal="left" vertical="center"/>
    </xf>
    <xf numFmtId="0" fontId="36" fillId="0" borderId="0" xfId="0" applyFont="1" applyBorder="1" applyAlignment="1" applyProtection="1">
      <alignment horizontal="right" wrapText="1"/>
    </xf>
    <xf numFmtId="0" fontId="10" fillId="0" borderId="0" xfId="0" applyFont="1" applyAlignment="1" applyProtection="1">
      <alignment horizontal="left" vertical="top"/>
    </xf>
    <xf numFmtId="0" fontId="17" fillId="0" borderId="0" xfId="0" applyFont="1" applyAlignment="1" applyProtection="1">
      <alignment vertical="top" wrapText="1"/>
      <protection locked="0"/>
    </xf>
    <xf numFmtId="49" fontId="22" fillId="0" borderId="0" xfId="0" applyNumberFormat="1" applyFont="1" applyAlignment="1">
      <alignment horizontal="left" vertical="top"/>
    </xf>
    <xf numFmtId="0" fontId="22" fillId="0" borderId="0" xfId="0" applyFont="1" applyAlignment="1" applyProtection="1">
      <alignment vertical="top" wrapText="1"/>
    </xf>
    <xf numFmtId="49" fontId="17" fillId="0" borderId="0" xfId="0" applyNumberFormat="1" applyFont="1" applyBorder="1" applyAlignment="1">
      <alignment horizontal="left" vertical="top" wrapText="1"/>
    </xf>
    <xf numFmtId="0" fontId="17" fillId="0" borderId="11" xfId="0" applyFont="1" applyBorder="1" applyAlignment="1" applyProtection="1">
      <alignment vertical="center" wrapText="1"/>
      <protection locked="0"/>
    </xf>
    <xf numFmtId="0" fontId="17" fillId="0" borderId="0" xfId="0" applyFont="1" applyAlignment="1" applyProtection="1">
      <alignment horizontal="left" vertical="top" wrapText="1"/>
    </xf>
    <xf numFmtId="0" fontId="38" fillId="0" borderId="0" xfId="0" applyFont="1" applyAlignment="1" applyProtection="1">
      <alignment horizontal="left" vertical="top" wrapText="1"/>
    </xf>
    <xf numFmtId="0" fontId="38" fillId="0" borderId="0" xfId="0" applyFont="1" applyAlignment="1" applyProtection="1">
      <alignment vertical="top" wrapText="1"/>
    </xf>
    <xf numFmtId="0" fontId="37" fillId="0" borderId="0" xfId="0" applyFont="1" applyAlignment="1" applyProtection="1">
      <alignment vertical="top" wrapText="1"/>
    </xf>
    <xf numFmtId="0" fontId="37" fillId="0" borderId="0" xfId="0" applyFont="1" applyAlignment="1" applyProtection="1">
      <alignment horizontal="right"/>
    </xf>
    <xf numFmtId="4" fontId="81" fillId="0" borderId="0" xfId="0" applyNumberFormat="1" applyFont="1" applyProtection="1"/>
    <xf numFmtId="4" fontId="11" fillId="0" borderId="13" xfId="0" applyNumberFormat="1" applyFont="1" applyBorder="1" applyProtection="1"/>
    <xf numFmtId="0" fontId="39" fillId="0" borderId="13" xfId="0" applyFont="1" applyBorder="1" applyAlignment="1" applyProtection="1">
      <alignment vertical="top" wrapText="1"/>
    </xf>
    <xf numFmtId="0" fontId="0" fillId="0" borderId="0" xfId="0" applyFont="1" applyAlignment="1" applyProtection="1">
      <alignment horizontal="left" vertical="top" wrapText="1"/>
    </xf>
    <xf numFmtId="0" fontId="39" fillId="0" borderId="0" xfId="0" applyFont="1" applyAlignment="1" applyProtection="1">
      <alignment vertical="top" wrapText="1"/>
    </xf>
    <xf numFmtId="0" fontId="36" fillId="0" borderId="15" xfId="74" applyFont="1" applyFill="1" applyBorder="1" applyAlignment="1">
      <alignment horizontal="center" vertical="center" wrapText="1"/>
    </xf>
    <xf numFmtId="4" fontId="80" fillId="0" borderId="0" xfId="69" applyNumberFormat="1" applyFont="1" applyAlignment="1" applyProtection="1">
      <alignment horizontal="right" wrapText="1"/>
    </xf>
    <xf numFmtId="4" fontId="0" fillId="0" borderId="0" xfId="0" applyNumberFormat="1" applyFont="1" applyBorder="1" applyAlignment="1">
      <alignment horizontal="center" vertical="center" wrapText="1"/>
    </xf>
    <xf numFmtId="4" fontId="0" fillId="0" borderId="0" xfId="69" applyNumberFormat="1" applyFont="1" applyAlignment="1" applyProtection="1">
      <alignment horizontal="right" wrapText="1"/>
    </xf>
    <xf numFmtId="49" fontId="17" fillId="0" borderId="0" xfId="0" applyNumberFormat="1" applyFont="1" applyBorder="1" applyAlignment="1">
      <alignment horizontal="right" vertical="top" wrapText="1"/>
    </xf>
    <xf numFmtId="4" fontId="17" fillId="0" borderId="0" xfId="0" applyNumberFormat="1" applyFont="1" applyBorder="1" applyAlignment="1">
      <alignment horizontal="right" vertical="top" wrapText="1"/>
    </xf>
    <xf numFmtId="4" fontId="17" fillId="0" borderId="0" xfId="0" applyNumberFormat="1" applyFont="1" applyBorder="1" applyAlignment="1">
      <alignment horizontal="left" wrapText="1"/>
    </xf>
    <xf numFmtId="0" fontId="58" fillId="0" borderId="0" xfId="0" applyFont="1" applyFill="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0" xfId="0" applyFont="1" applyBorder="1" applyAlignment="1" applyProtection="1">
      <alignment vertical="top" wrapText="1"/>
    </xf>
    <xf numFmtId="0" fontId="36" fillId="0" borderId="15" xfId="74" applyFont="1" applyFill="1" applyBorder="1" applyAlignment="1">
      <alignment horizontal="center" vertical="center"/>
    </xf>
    <xf numFmtId="4" fontId="36" fillId="0" borderId="0" xfId="0" applyNumberFormat="1" applyFont="1" applyAlignment="1">
      <alignment horizontal="right"/>
    </xf>
    <xf numFmtId="0" fontId="36" fillId="0" borderId="0" xfId="0" applyFont="1" applyBorder="1" applyAlignment="1">
      <alignment vertical="top" wrapText="1"/>
    </xf>
    <xf numFmtId="4" fontId="36" fillId="0" borderId="15" xfId="74" applyNumberFormat="1" applyFont="1" applyFill="1" applyBorder="1" applyAlignment="1">
      <alignment horizontal="center" vertical="center"/>
    </xf>
    <xf numFmtId="0" fontId="36" fillId="0" borderId="0" xfId="74" applyAlignment="1">
      <alignment horizontal="center" vertical="center"/>
    </xf>
    <xf numFmtId="4" fontId="10" fillId="0" borderId="14" xfId="0" applyNumberFormat="1" applyFont="1" applyBorder="1" applyAlignment="1" applyProtection="1">
      <alignment horizontal="right"/>
    </xf>
    <xf numFmtId="0" fontId="27" fillId="0" borderId="14" xfId="0" applyFont="1" applyBorder="1" applyProtection="1"/>
    <xf numFmtId="0" fontId="0" fillId="0" borderId="16" xfId="0" applyFont="1" applyBorder="1" applyAlignment="1">
      <alignment horizontal="center" vertical="center" wrapText="1"/>
    </xf>
    <xf numFmtId="4" fontId="0" fillId="0" borderId="16" xfId="0" applyNumberFormat="1" applyFont="1" applyBorder="1" applyAlignment="1">
      <alignment horizontal="right" vertical="center" wrapText="1"/>
    </xf>
    <xf numFmtId="0" fontId="0" fillId="0" borderId="16" xfId="0" applyNumberFormat="1" applyFont="1" applyBorder="1" applyAlignment="1">
      <alignment horizontal="center" vertical="top" wrapText="1"/>
    </xf>
    <xf numFmtId="0" fontId="8" fillId="0" borderId="0" xfId="0" applyFont="1" applyAlignment="1">
      <alignment horizontal="right"/>
    </xf>
    <xf numFmtId="4" fontId="8" fillId="0" borderId="0" xfId="0" applyNumberFormat="1" applyFont="1"/>
    <xf numFmtId="0" fontId="8" fillId="0" borderId="0" xfId="0" applyFont="1"/>
    <xf numFmtId="4" fontId="0" fillId="0" borderId="0" xfId="0" applyNumberFormat="1" applyAlignment="1" applyProtection="1">
      <alignment horizontal="right"/>
    </xf>
    <xf numFmtId="4" fontId="10" fillId="0" borderId="12" xfId="0" applyNumberFormat="1" applyFont="1" applyBorder="1" applyAlignment="1" applyProtection="1">
      <alignment horizontal="right"/>
    </xf>
    <xf numFmtId="4" fontId="10" fillId="0" borderId="0" xfId="0" applyNumberFormat="1" applyFont="1" applyBorder="1" applyAlignment="1" applyProtection="1">
      <alignment horizontal="right"/>
    </xf>
    <xf numFmtId="4" fontId="16" fillId="0" borderId="0" xfId="0" applyNumberFormat="1" applyFont="1" applyAlignment="1" applyProtection="1">
      <alignment horizontal="right"/>
    </xf>
    <xf numFmtId="4" fontId="35" fillId="0" borderId="0" xfId="0" applyNumberFormat="1" applyFont="1" applyAlignment="1" applyProtection="1">
      <alignment horizontal="right"/>
    </xf>
    <xf numFmtId="0" fontId="36" fillId="0" borderId="0" xfId="50" applyProtection="1">
      <protection locked="0"/>
    </xf>
    <xf numFmtId="49" fontId="61" fillId="0" borderId="0" xfId="50" applyNumberFormat="1" applyFont="1" applyAlignment="1" applyProtection="1">
      <alignment horizontal="center" vertical="top"/>
      <protection locked="0"/>
    </xf>
    <xf numFmtId="0" fontId="18" fillId="0" borderId="0" xfId="50" applyFont="1" applyAlignment="1" applyProtection="1">
      <alignment horizontal="left" vertical="top"/>
      <protection locked="0"/>
    </xf>
    <xf numFmtId="0" fontId="18" fillId="0" borderId="0" xfId="50" applyFont="1" applyBorder="1" applyAlignment="1">
      <alignment horizontal="left" vertical="top"/>
    </xf>
    <xf numFmtId="0" fontId="18" fillId="0" borderId="0" xfId="50" applyFont="1" applyAlignment="1">
      <alignment horizontal="left"/>
    </xf>
    <xf numFmtId="0" fontId="18" fillId="0" borderId="0" xfId="50" applyFont="1" applyBorder="1" applyAlignment="1">
      <alignment horizontal="left"/>
    </xf>
    <xf numFmtId="0" fontId="18" fillId="0" borderId="0" xfId="50" applyFont="1" applyAlignment="1">
      <alignment vertical="top"/>
    </xf>
    <xf numFmtId="0" fontId="18" fillId="0" borderId="0" xfId="50" applyFont="1" applyAlignment="1">
      <alignment horizontal="left" vertical="top" wrapText="1"/>
    </xf>
    <xf numFmtId="0" fontId="18" fillId="0" borderId="0" xfId="50" applyFont="1" applyAlignment="1">
      <alignment horizontal="left" indent="1"/>
    </xf>
    <xf numFmtId="0" fontId="18" fillId="0" borderId="0" xfId="50" applyFont="1"/>
    <xf numFmtId="49" fontId="17" fillId="0" borderId="0" xfId="50" applyNumberFormat="1" applyFont="1" applyAlignment="1" applyProtection="1">
      <alignment horizontal="left" vertical="top"/>
      <protection locked="0"/>
    </xf>
    <xf numFmtId="0" fontId="17" fillId="0" borderId="0" xfId="50" applyFont="1"/>
    <xf numFmtId="49" fontId="36" fillId="0" borderId="0" xfId="50" applyNumberFormat="1" applyAlignment="1" applyProtection="1">
      <alignment horizontal="left" vertical="top"/>
      <protection locked="0"/>
    </xf>
    <xf numFmtId="0" fontId="36" fillId="0" borderId="0" xfId="50" applyAlignment="1" applyProtection="1">
      <alignment vertical="top"/>
      <protection locked="0"/>
    </xf>
    <xf numFmtId="0" fontId="36" fillId="0" borderId="0" xfId="50" applyAlignment="1" applyProtection="1">
      <alignment horizontal="right"/>
      <protection locked="0"/>
    </xf>
    <xf numFmtId="4" fontId="36" fillId="0" borderId="0" xfId="50" applyNumberFormat="1" applyProtection="1">
      <protection locked="0"/>
    </xf>
    <xf numFmtId="2" fontId="36" fillId="0" borderId="0" xfId="0" applyNumberFormat="1" applyFont="1" applyAlignment="1">
      <alignment horizontal="left" vertical="top" wrapText="1"/>
    </xf>
    <xf numFmtId="49" fontId="36" fillId="0" borderId="0" xfId="0" applyNumberFormat="1" applyFont="1" applyAlignment="1">
      <alignment horizontal="center"/>
    </xf>
    <xf numFmtId="2" fontId="80" fillId="0" borderId="0" xfId="0" applyNumberFormat="1" applyFont="1" applyAlignment="1">
      <alignment vertical="top" wrapText="1"/>
    </xf>
    <xf numFmtId="173" fontId="0" fillId="0" borderId="16" xfId="0" applyNumberFormat="1" applyFont="1" applyBorder="1" applyAlignment="1">
      <alignment horizontal="center" vertical="center" wrapText="1"/>
    </xf>
    <xf numFmtId="0" fontId="80" fillId="0" borderId="0" xfId="0" applyNumberFormat="1" applyFont="1" applyBorder="1" applyAlignment="1">
      <alignment horizontal="center" vertical="top"/>
    </xf>
    <xf numFmtId="0" fontId="80" fillId="0" borderId="0" xfId="0" applyFont="1" applyBorder="1" applyAlignment="1">
      <alignment vertical="top" wrapText="1"/>
    </xf>
    <xf numFmtId="0" fontId="80" fillId="0" borderId="0" xfId="0" applyFont="1" applyBorder="1" applyAlignment="1">
      <alignment horizontal="right"/>
    </xf>
    <xf numFmtId="4" fontId="80" fillId="0" borderId="0" xfId="0" applyNumberFormat="1" applyFont="1" applyBorder="1" applyAlignment="1">
      <alignment horizontal="right"/>
    </xf>
    <xf numFmtId="173" fontId="80" fillId="0" borderId="0" xfId="0" applyNumberFormat="1" applyFont="1" applyBorder="1"/>
    <xf numFmtId="0" fontId="80" fillId="0" borderId="0" xfId="0" applyFont="1" applyBorder="1"/>
    <xf numFmtId="0" fontId="0" fillId="0" borderId="0" xfId="0" applyNumberFormat="1" applyFont="1" applyAlignment="1">
      <alignment horizontal="center" vertical="top" wrapText="1"/>
    </xf>
    <xf numFmtId="0" fontId="0" fillId="0" borderId="0" xfId="0" applyNumberFormat="1" applyFont="1" applyAlignment="1">
      <alignment horizontal="center" vertical="top"/>
    </xf>
    <xf numFmtId="173" fontId="0" fillId="0" borderId="0" xfId="0" applyNumberFormat="1" applyFont="1" applyAlignment="1">
      <alignment horizontal="right" wrapText="1"/>
    </xf>
    <xf numFmtId="165" fontId="0" fillId="0" borderId="0" xfId="0" applyNumberFormat="1" applyFont="1" applyBorder="1"/>
    <xf numFmtId="0" fontId="80" fillId="0" borderId="0" xfId="0" applyNumberFormat="1" applyFont="1" applyAlignment="1">
      <alignment horizontal="center" vertical="top"/>
    </xf>
    <xf numFmtId="49" fontId="80" fillId="0" borderId="0" xfId="0" applyNumberFormat="1" applyFont="1" applyAlignment="1">
      <alignment vertical="top" wrapText="1"/>
    </xf>
    <xf numFmtId="49" fontId="80" fillId="0" borderId="0" xfId="0" applyNumberFormat="1" applyFont="1" applyAlignment="1">
      <alignment horizontal="right" wrapText="1"/>
    </xf>
    <xf numFmtId="173" fontId="80" fillId="0" borderId="0" xfId="0" applyNumberFormat="1" applyFont="1" applyAlignment="1">
      <alignment horizontal="right" wrapText="1"/>
    </xf>
    <xf numFmtId="165" fontId="80" fillId="0" borderId="0" xfId="0" applyNumberFormat="1" applyFont="1" applyBorder="1"/>
    <xf numFmtId="0" fontId="0" fillId="0" borderId="0" xfId="0" applyNumberFormat="1" applyFont="1" applyAlignment="1">
      <alignment vertical="top"/>
    </xf>
    <xf numFmtId="4" fontId="0" fillId="0" borderId="0" xfId="0" applyNumberFormat="1" applyFont="1" applyBorder="1" applyAlignment="1">
      <alignment horizontal="right" wrapText="1"/>
    </xf>
    <xf numFmtId="49" fontId="80" fillId="0" borderId="0" xfId="0" applyNumberFormat="1" applyFont="1" applyAlignment="1">
      <alignment horizontal="center" vertical="top"/>
    </xf>
    <xf numFmtId="0" fontId="80" fillId="0" borderId="0" xfId="0" applyFont="1" applyAlignment="1">
      <alignment vertical="top" wrapText="1"/>
    </xf>
    <xf numFmtId="0" fontId="80" fillId="0" borderId="0" xfId="0" applyFont="1" applyAlignment="1">
      <alignment horizontal="right"/>
    </xf>
    <xf numFmtId="173" fontId="80" fillId="0" borderId="0" xfId="0" applyNumberFormat="1" applyFont="1"/>
    <xf numFmtId="0" fontId="80" fillId="0" borderId="0" xfId="0" applyFont="1"/>
    <xf numFmtId="0" fontId="16" fillId="0" borderId="17" xfId="0" applyFont="1" applyBorder="1" applyAlignment="1">
      <alignment horizontal="right"/>
    </xf>
    <xf numFmtId="4" fontId="16" fillId="0" borderId="17" xfId="0" applyNumberFormat="1" applyFont="1" applyBorder="1"/>
    <xf numFmtId="0" fontId="80" fillId="0" borderId="0" xfId="0" applyNumberFormat="1" applyFont="1" applyAlignment="1">
      <alignment vertical="top"/>
    </xf>
    <xf numFmtId="49" fontId="80" fillId="0" borderId="0" xfId="0" applyNumberFormat="1" applyFont="1" applyBorder="1" applyAlignment="1">
      <alignment vertical="top" wrapText="1"/>
    </xf>
    <xf numFmtId="49" fontId="80" fillId="0" borderId="0" xfId="0" applyNumberFormat="1" applyFont="1" applyBorder="1" applyAlignment="1">
      <alignment horizontal="right" wrapText="1"/>
    </xf>
    <xf numFmtId="4" fontId="80" fillId="0" borderId="0" xfId="0" applyNumberFormat="1" applyFont="1" applyBorder="1" applyAlignment="1">
      <alignment horizontal="right" wrapText="1"/>
    </xf>
    <xf numFmtId="49" fontId="10" fillId="0" borderId="17" xfId="0" applyNumberFormat="1" applyFont="1" applyBorder="1" applyAlignment="1">
      <alignment vertical="top" wrapText="1"/>
    </xf>
    <xf numFmtId="4" fontId="34" fillId="18" borderId="11" xfId="0" applyNumberFormat="1" applyFont="1" applyFill="1" applyBorder="1" applyAlignment="1" applyProtection="1">
      <alignment horizontal="left" vertical="center"/>
    </xf>
    <xf numFmtId="0" fontId="34" fillId="18" borderId="11" xfId="0" applyFont="1" applyFill="1" applyBorder="1" applyAlignment="1" applyProtection="1">
      <alignment horizontal="left" vertical="center"/>
    </xf>
    <xf numFmtId="49" fontId="6" fillId="0" borderId="0" xfId="75" applyNumberFormat="1" applyFont="1" applyAlignment="1">
      <alignment horizontal="left" vertical="top" wrapText="1"/>
    </xf>
    <xf numFmtId="0" fontId="35" fillId="0" borderId="0" xfId="0" applyFont="1" applyBorder="1" applyAlignment="1">
      <alignment horizontal="center" vertical="top" wrapText="1"/>
    </xf>
    <xf numFmtId="0" fontId="11" fillId="0" borderId="0" xfId="0" applyFont="1" applyAlignment="1">
      <alignment horizontal="right"/>
    </xf>
    <xf numFmtId="0" fontId="0" fillId="0" borderId="0" xfId="74" applyFont="1" applyAlignment="1">
      <alignment vertical="top"/>
    </xf>
    <xf numFmtId="0" fontId="11" fillId="0" borderId="0" xfId="0" applyFont="1" applyFill="1" applyBorder="1" applyAlignment="1">
      <alignment horizontal="left" vertical="center" wrapText="1"/>
    </xf>
    <xf numFmtId="0" fontId="0" fillId="0" borderId="0" xfId="0" applyFont="1" applyFill="1" applyBorder="1" applyAlignment="1">
      <alignment horizontal="center" wrapText="1"/>
    </xf>
    <xf numFmtId="4" fontId="80" fillId="0" borderId="0" xfId="0" applyNumberFormat="1" applyFont="1" applyFill="1" applyBorder="1" applyAlignment="1">
      <alignment horizontal="center" wrapText="1"/>
    </xf>
    <xf numFmtId="4" fontId="0" fillId="0" borderId="0" xfId="0" applyNumberFormat="1" applyFont="1" applyFill="1" applyBorder="1" applyAlignment="1">
      <alignment horizontal="center" wrapText="1"/>
    </xf>
    <xf numFmtId="4" fontId="11" fillId="0" borderId="0" xfId="0" applyNumberFormat="1" applyFont="1" applyFill="1" applyBorder="1" applyAlignment="1">
      <alignment horizontal="right" wrapText="1"/>
    </xf>
    <xf numFmtId="0" fontId="67" fillId="0" borderId="0" xfId="74" applyFont="1"/>
    <xf numFmtId="0" fontId="82" fillId="0" borderId="0" xfId="74" applyFont="1"/>
    <xf numFmtId="0" fontId="0" fillId="0" borderId="0" xfId="0" applyFill="1" applyBorder="1" applyAlignment="1">
      <alignment horizontal="center" wrapText="1"/>
    </xf>
    <xf numFmtId="4" fontId="83" fillId="0" borderId="0" xfId="0" applyNumberFormat="1" applyFont="1" applyFill="1" applyBorder="1" applyAlignment="1">
      <alignment horizontal="center" wrapText="1"/>
    </xf>
    <xf numFmtId="4" fontId="36" fillId="0" borderId="0" xfId="0" applyNumberFormat="1" applyFont="1" applyFill="1" applyBorder="1" applyAlignment="1">
      <alignment horizontal="center" wrapText="1"/>
    </xf>
    <xf numFmtId="0" fontId="10" fillId="0" borderId="0" xfId="0" applyFont="1" applyFill="1" applyBorder="1" applyAlignment="1">
      <alignment horizontal="left" vertical="center" wrapText="1"/>
    </xf>
    <xf numFmtId="0" fontId="0" fillId="0" borderId="0" xfId="74" applyFont="1" applyFill="1" applyBorder="1" applyAlignment="1">
      <alignment horizontal="center" vertical="top" wrapText="1"/>
    </xf>
    <xf numFmtId="0" fontId="36" fillId="0" borderId="0" xfId="74" applyFill="1" applyBorder="1" applyAlignment="1">
      <alignment wrapText="1"/>
    </xf>
    <xf numFmtId="0" fontId="0" fillId="0" borderId="0" xfId="74" applyFont="1" applyAlignment="1">
      <alignment horizontal="center" vertical="top"/>
    </xf>
    <xf numFmtId="0" fontId="0" fillId="0" borderId="0" xfId="74" applyFont="1" applyAlignment="1">
      <alignment horizontal="center"/>
    </xf>
    <xf numFmtId="4" fontId="0" fillId="0" borderId="0" xfId="74" applyNumberFormat="1" applyFont="1" applyAlignment="1">
      <alignment horizontal="center"/>
    </xf>
    <xf numFmtId="4" fontId="83" fillId="0" borderId="0" xfId="74" applyNumberFormat="1" applyFont="1" applyAlignment="1">
      <alignment horizontal="right"/>
    </xf>
    <xf numFmtId="4" fontId="0" fillId="0" borderId="0" xfId="74" applyNumberFormat="1" applyFont="1" applyAlignment="1">
      <alignment horizontal="right"/>
    </xf>
    <xf numFmtId="4" fontId="36" fillId="0" borderId="0" xfId="74" applyNumberFormat="1" applyFill="1" applyBorder="1" applyAlignment="1">
      <alignment horizontal="right" wrapText="1"/>
    </xf>
    <xf numFmtId="0" fontId="36" fillId="0" borderId="0" xfId="74" applyFill="1" applyBorder="1" applyAlignment="1">
      <alignment horizontal="center"/>
    </xf>
    <xf numFmtId="0" fontId="80" fillId="0" borderId="0" xfId="74" applyFont="1" applyAlignment="1">
      <alignment horizontal="justify" vertical="top"/>
    </xf>
    <xf numFmtId="4" fontId="67" fillId="0" borderId="0" xfId="74" applyNumberFormat="1" applyFont="1" applyAlignment="1">
      <alignment horizontal="center"/>
    </xf>
    <xf numFmtId="0" fontId="11" fillId="0" borderId="11" xfId="74" applyFont="1" applyBorder="1" applyAlignment="1">
      <alignment horizontal="justify" vertical="center"/>
    </xf>
    <xf numFmtId="0" fontId="0" fillId="0" borderId="11" xfId="74" applyFont="1" applyBorder="1" applyAlignment="1">
      <alignment horizontal="center"/>
    </xf>
    <xf numFmtId="4" fontId="67" fillId="0" borderId="11" xfId="74" applyNumberFormat="1" applyFont="1" applyBorder="1" applyAlignment="1">
      <alignment horizontal="center"/>
    </xf>
    <xf numFmtId="4" fontId="0" fillId="0" borderId="11" xfId="74" applyNumberFormat="1" applyFont="1" applyBorder="1" applyAlignment="1">
      <alignment horizontal="center"/>
    </xf>
    <xf numFmtId="4" fontId="11" fillId="0" borderId="11" xfId="74" applyNumberFormat="1" applyFont="1" applyFill="1" applyBorder="1" applyAlignment="1">
      <alignment horizontal="right" vertical="center" wrapText="1"/>
    </xf>
    <xf numFmtId="0" fontId="11" fillId="0" borderId="0" xfId="74" applyFont="1" applyBorder="1" applyAlignment="1">
      <alignment horizontal="justify" vertical="center"/>
    </xf>
    <xf numFmtId="0" fontId="0" fillId="0" borderId="0" xfId="74" applyFont="1" applyBorder="1" applyAlignment="1">
      <alignment horizontal="center"/>
    </xf>
    <xf numFmtId="4" fontId="67" fillId="0" borderId="0" xfId="74" applyNumberFormat="1" applyFont="1" applyBorder="1" applyAlignment="1">
      <alignment horizontal="center"/>
    </xf>
    <xf numFmtId="4" fontId="0" fillId="0" borderId="0" xfId="74" applyNumberFormat="1" applyFont="1" applyBorder="1" applyAlignment="1">
      <alignment horizontal="center"/>
    </xf>
    <xf numFmtId="4" fontId="11" fillId="0" borderId="0" xfId="74" applyNumberFormat="1" applyFont="1" applyFill="1" applyBorder="1" applyAlignment="1">
      <alignment horizontal="right" vertical="center" wrapText="1"/>
    </xf>
    <xf numFmtId="0" fontId="36" fillId="0" borderId="0" xfId="74" applyFill="1" applyBorder="1" applyAlignment="1">
      <alignment horizontal="center" wrapText="1"/>
    </xf>
    <xf numFmtId="4" fontId="83" fillId="0" borderId="0" xfId="74" applyNumberFormat="1" applyFont="1" applyFill="1" applyBorder="1" applyAlignment="1">
      <alignment wrapText="1"/>
    </xf>
    <xf numFmtId="0" fontId="82" fillId="0" borderId="0" xfId="74" applyFont="1" applyAlignment="1">
      <alignment horizontal="right" vertical="top"/>
    </xf>
    <xf numFmtId="4" fontId="83" fillId="0" borderId="0" xfId="74" applyNumberFormat="1" applyFont="1" applyAlignment="1"/>
    <xf numFmtId="0" fontId="0" fillId="0" borderId="0" xfId="74" applyFont="1"/>
    <xf numFmtId="0" fontId="17" fillId="0" borderId="0" xfId="74" applyFont="1" applyAlignment="1">
      <alignment horizontal="right" vertical="top"/>
    </xf>
    <xf numFmtId="0" fontId="17" fillId="0" borderId="0" xfId="74" applyFont="1"/>
    <xf numFmtId="0" fontId="11" fillId="0" borderId="0" xfId="74" applyFont="1" applyAlignment="1">
      <alignment vertical="top"/>
    </xf>
    <xf numFmtId="0" fontId="36" fillId="0" borderId="0" xfId="74" applyFont="1" applyAlignment="1">
      <alignment horizontal="center"/>
    </xf>
    <xf numFmtId="0" fontId="11" fillId="0" borderId="0" xfId="74" applyFont="1"/>
    <xf numFmtId="0" fontId="0" fillId="0" borderId="0" xfId="74" applyFont="1" applyAlignment="1">
      <alignment horizontal="right"/>
    </xf>
    <xf numFmtId="0" fontId="0" fillId="0" borderId="0" xfId="74" applyFont="1" applyAlignment="1">
      <alignment vertical="top" wrapText="1"/>
    </xf>
    <xf numFmtId="0" fontId="0" fillId="0" borderId="0" xfId="74" applyFont="1" applyAlignment="1">
      <alignment horizontal="left" vertical="top"/>
    </xf>
    <xf numFmtId="4" fontId="80" fillId="0" borderId="0" xfId="74" applyNumberFormat="1" applyFont="1" applyAlignment="1">
      <alignment horizontal="center"/>
    </xf>
    <xf numFmtId="4" fontId="84" fillId="0" borderId="11" xfId="74" applyNumberFormat="1" applyFont="1" applyBorder="1" applyAlignment="1"/>
    <xf numFmtId="4" fontId="0" fillId="0" borderId="11" xfId="74" applyNumberFormat="1" applyFont="1" applyBorder="1" applyAlignment="1">
      <alignment horizontal="right"/>
    </xf>
    <xf numFmtId="0" fontId="11" fillId="0" borderId="0" xfId="74" applyFont="1" applyBorder="1" applyAlignment="1">
      <alignment horizontal="left" vertical="center" wrapText="1"/>
    </xf>
    <xf numFmtId="4" fontId="84" fillId="0" borderId="0" xfId="74" applyNumberFormat="1" applyFont="1" applyBorder="1" applyAlignment="1"/>
    <xf numFmtId="4" fontId="0" fillId="0" borderId="0" xfId="74" applyNumberFormat="1" applyFont="1" applyBorder="1" applyAlignment="1">
      <alignment horizontal="right"/>
    </xf>
    <xf numFmtId="0" fontId="17" fillId="0" borderId="0" xfId="74" applyFont="1" applyFill="1" applyBorder="1" applyAlignment="1">
      <alignment horizontal="left" wrapText="1"/>
    </xf>
    <xf numFmtId="0" fontId="6" fillId="0" borderId="0" xfId="74" applyFont="1" applyFill="1" applyBorder="1" applyAlignment="1">
      <alignment horizontal="left" wrapText="1"/>
    </xf>
    <xf numFmtId="0" fontId="11" fillId="0" borderId="0" xfId="74" applyFont="1" applyFill="1" applyBorder="1" applyAlignment="1">
      <alignment vertical="top" wrapText="1"/>
    </xf>
    <xf numFmtId="0" fontId="36" fillId="0" borderId="12" xfId="74" applyFill="1" applyBorder="1" applyAlignment="1">
      <alignment wrapText="1"/>
    </xf>
    <xf numFmtId="4" fontId="36" fillId="0" borderId="12" xfId="74" applyNumberFormat="1" applyFont="1" applyFill="1" applyBorder="1" applyAlignment="1">
      <alignment horizontal="right" wrapText="1"/>
    </xf>
    <xf numFmtId="0" fontId="71" fillId="0" borderId="0" xfId="74" applyFont="1" applyFill="1" applyBorder="1" applyAlignment="1">
      <alignment vertical="top" wrapText="1"/>
    </xf>
    <xf numFmtId="0" fontId="10" fillId="0" borderId="0" xfId="74" applyFont="1" applyFill="1" applyBorder="1" applyAlignment="1">
      <alignment horizontal="right" wrapText="1"/>
    </xf>
    <xf numFmtId="0" fontId="36" fillId="0" borderId="14" xfId="74" applyFill="1" applyBorder="1" applyAlignment="1">
      <alignment wrapText="1"/>
    </xf>
    <xf numFmtId="4" fontId="36" fillId="0" borderId="14" xfId="74" applyNumberFormat="1" applyFont="1" applyFill="1" applyBorder="1" applyAlignment="1">
      <alignment horizontal="right" wrapText="1"/>
    </xf>
    <xf numFmtId="0" fontId="36" fillId="0" borderId="0" xfId="74" applyFill="1" applyBorder="1" applyAlignment="1">
      <alignment horizontal="right" wrapText="1"/>
    </xf>
    <xf numFmtId="0" fontId="11" fillId="0" borderId="13" xfId="74" applyFont="1" applyFill="1" applyBorder="1" applyAlignment="1">
      <alignment horizontal="left" vertical="top" wrapText="1"/>
    </xf>
    <xf numFmtId="0" fontId="36" fillId="0" borderId="13" xfId="74" applyFill="1" applyBorder="1" applyAlignment="1">
      <alignment horizontal="center" wrapText="1"/>
    </xf>
    <xf numFmtId="4" fontId="83" fillId="0" borderId="13" xfId="74" applyNumberFormat="1" applyFont="1" applyFill="1" applyBorder="1" applyAlignment="1">
      <alignment wrapText="1"/>
    </xf>
    <xf numFmtId="0" fontId="36" fillId="0" borderId="13" xfId="74" applyFill="1" applyBorder="1" applyAlignment="1">
      <alignment wrapText="1"/>
    </xf>
    <xf numFmtId="4" fontId="11" fillId="0" borderId="11" xfId="74" applyNumberFormat="1" applyFont="1" applyFill="1" applyBorder="1" applyAlignment="1">
      <alignment horizontal="right" wrapText="1"/>
    </xf>
    <xf numFmtId="0" fontId="36" fillId="0" borderId="0" xfId="74" applyBorder="1" applyAlignment="1">
      <alignment horizontal="center" vertical="top"/>
    </xf>
    <xf numFmtId="0" fontId="36" fillId="0" borderId="0" xfId="74" applyBorder="1" applyAlignment="1">
      <alignment vertical="top"/>
    </xf>
    <xf numFmtId="0" fontId="36" fillId="0" borderId="0" xfId="74" applyBorder="1" applyAlignment="1">
      <alignment horizontal="center"/>
    </xf>
    <xf numFmtId="4" fontId="67" fillId="0" borderId="0" xfId="74" applyNumberFormat="1" applyFont="1" applyBorder="1"/>
    <xf numFmtId="4" fontId="36" fillId="0" borderId="0" xfId="74" applyNumberFormat="1" applyBorder="1"/>
    <xf numFmtId="0" fontId="36" fillId="0" borderId="0" xfId="74" applyBorder="1"/>
    <xf numFmtId="0" fontId="36" fillId="0" borderId="0" xfId="74" applyFill="1" applyBorder="1" applyAlignment="1">
      <alignment horizontal="center" vertical="top"/>
    </xf>
    <xf numFmtId="4" fontId="83" fillId="0" borderId="0" xfId="74" applyNumberFormat="1" applyFont="1" applyFill="1" applyBorder="1"/>
    <xf numFmtId="4" fontId="36" fillId="0" borderId="0" xfId="74" applyNumberFormat="1" applyFill="1" applyBorder="1"/>
    <xf numFmtId="0" fontId="36" fillId="0" borderId="0" xfId="74" applyFill="1" applyBorder="1"/>
    <xf numFmtId="0" fontId="10" fillId="0" borderId="0" xfId="74" applyFont="1" applyFill="1" applyBorder="1" applyAlignment="1">
      <alignment horizontal="left" vertical="top" wrapText="1"/>
    </xf>
    <xf numFmtId="0" fontId="6" fillId="0" borderId="0" xfId="74" applyFont="1" applyFill="1" applyBorder="1" applyAlignment="1">
      <alignment horizontal="center" vertical="top"/>
    </xf>
    <xf numFmtId="0" fontId="17" fillId="0" borderId="0" xfId="74" applyFont="1" applyFill="1" applyBorder="1" applyAlignment="1">
      <alignment horizontal="center" vertical="top" wrapText="1"/>
    </xf>
    <xf numFmtId="0" fontId="17" fillId="0" borderId="0" xfId="74" applyFont="1" applyFill="1" applyBorder="1" applyAlignment="1">
      <alignment horizontal="left" vertical="top" wrapText="1"/>
    </xf>
    <xf numFmtId="0" fontId="72" fillId="0" borderId="0" xfId="74" applyFont="1" applyFill="1" applyBorder="1" applyAlignment="1">
      <alignment horizontal="left" vertical="top" wrapText="1"/>
    </xf>
    <xf numFmtId="0" fontId="85" fillId="0" borderId="0" xfId="74" applyFont="1" applyFill="1" applyBorder="1" applyAlignment="1">
      <alignment horizontal="left" vertical="top" wrapText="1"/>
    </xf>
    <xf numFmtId="4" fontId="17" fillId="0" borderId="12" xfId="74" applyNumberFormat="1" applyFont="1" applyFill="1" applyBorder="1" applyAlignment="1">
      <alignment horizontal="right" wrapText="1"/>
    </xf>
    <xf numFmtId="0" fontId="17" fillId="0" borderId="0" xfId="74" applyFont="1" applyFill="1" applyBorder="1" applyAlignment="1">
      <alignment horizontal="center" vertical="top"/>
    </xf>
    <xf numFmtId="4" fontId="86" fillId="0" borderId="0" xfId="74" applyNumberFormat="1" applyFont="1" applyFill="1" applyBorder="1" applyAlignment="1">
      <alignment wrapText="1"/>
    </xf>
    <xf numFmtId="0" fontId="10" fillId="0" borderId="0" xfId="74" applyFont="1" applyFill="1" applyBorder="1" applyAlignment="1">
      <alignment wrapText="1"/>
    </xf>
    <xf numFmtId="4" fontId="17" fillId="0" borderId="0" xfId="74" applyNumberFormat="1" applyFont="1" applyFill="1" applyBorder="1"/>
    <xf numFmtId="0" fontId="10" fillId="0" borderId="13" xfId="74" applyFont="1" applyBorder="1" applyAlignment="1">
      <alignment vertical="center"/>
    </xf>
    <xf numFmtId="0" fontId="36" fillId="0" borderId="13" xfId="74" applyBorder="1" applyAlignment="1">
      <alignment horizontal="center"/>
    </xf>
    <xf numFmtId="4" fontId="67" fillId="0" borderId="13" xfId="74" applyNumberFormat="1" applyFont="1" applyBorder="1"/>
    <xf numFmtId="4" fontId="36" fillId="0" borderId="13" xfId="74" applyNumberFormat="1" applyBorder="1"/>
    <xf numFmtId="4" fontId="17" fillId="0" borderId="13" xfId="74" applyNumberFormat="1" applyFont="1" applyFill="1" applyBorder="1" applyAlignment="1">
      <alignment horizontal="right" vertical="center" wrapText="1"/>
    </xf>
    <xf numFmtId="0" fontId="6" fillId="0" borderId="0" xfId="0" applyFont="1" applyAlignment="1" applyProtection="1">
      <alignment horizontal="left" vertical="top"/>
    </xf>
    <xf numFmtId="0" fontId="0" fillId="0" borderId="0" xfId="0" applyAlignment="1" applyProtection="1">
      <alignment horizontal="left"/>
    </xf>
    <xf numFmtId="4" fontId="10" fillId="0" borderId="13" xfId="0" applyNumberFormat="1" applyFont="1" applyBorder="1" applyAlignment="1" applyProtection="1">
      <alignment horizontal="right"/>
    </xf>
    <xf numFmtId="0" fontId="27" fillId="0" borderId="13" xfId="0" applyFont="1" applyBorder="1" applyProtection="1"/>
    <xf numFmtId="4" fontId="0" fillId="0" borderId="15" xfId="74" applyNumberFormat="1" applyFont="1" applyFill="1" applyBorder="1" applyAlignment="1">
      <alignment horizontal="center" vertical="center"/>
    </xf>
    <xf numFmtId="4" fontId="10" fillId="0" borderId="11" xfId="0" applyNumberFormat="1" applyFont="1" applyBorder="1" applyAlignment="1" applyProtection="1">
      <alignment horizontal="right"/>
    </xf>
    <xf numFmtId="173" fontId="16" fillId="0" borderId="18" xfId="0" applyNumberFormat="1" applyFont="1" applyBorder="1"/>
    <xf numFmtId="0" fontId="0" fillId="0" borderId="19" xfId="0" applyFont="1" applyBorder="1" applyAlignment="1">
      <alignment vertical="top" wrapText="1"/>
    </xf>
    <xf numFmtId="0" fontId="36" fillId="0" borderId="14" xfId="0" applyFont="1" applyBorder="1" applyAlignment="1">
      <alignment vertical="top" wrapText="1"/>
    </xf>
    <xf numFmtId="4" fontId="0" fillId="0" borderId="20" xfId="0" applyNumberFormat="1" applyFont="1" applyBorder="1" applyAlignment="1">
      <alignment horizontal="right" wrapText="1"/>
    </xf>
    <xf numFmtId="0" fontId="0" fillId="0" borderId="15" xfId="0" applyFont="1" applyBorder="1" applyAlignment="1">
      <alignment vertical="top" wrapText="1"/>
    </xf>
    <xf numFmtId="4" fontId="0" fillId="0" borderId="15" xfId="0" applyNumberFormat="1" applyFont="1" applyBorder="1" applyAlignment="1">
      <alignment horizontal="right" wrapText="1"/>
    </xf>
    <xf numFmtId="49" fontId="0" fillId="0" borderId="21" xfId="0" applyNumberFormat="1" applyBorder="1" applyAlignment="1">
      <alignment horizontal="center" vertical="top" wrapText="1"/>
    </xf>
    <xf numFmtId="49" fontId="0" fillId="0" borderId="22" xfId="0" applyNumberFormat="1" applyBorder="1" applyAlignment="1">
      <alignment horizontal="center" vertical="top" wrapText="1"/>
    </xf>
    <xf numFmtId="49" fontId="0" fillId="0" borderId="23" xfId="0" applyNumberFormat="1" applyBorder="1" applyAlignment="1">
      <alignment horizontal="center" vertical="top" wrapText="1"/>
    </xf>
    <xf numFmtId="49" fontId="0" fillId="0" borderId="24" xfId="75" applyNumberFormat="1" applyFont="1" applyBorder="1" applyAlignment="1">
      <alignment horizontal="right" wrapText="1"/>
    </xf>
    <xf numFmtId="49" fontId="0" fillId="0" borderId="25" xfId="75" applyNumberFormat="1" applyFont="1" applyBorder="1" applyAlignment="1">
      <alignment horizontal="right" wrapText="1"/>
    </xf>
    <xf numFmtId="49" fontId="36" fillId="0" borderId="26" xfId="0" applyNumberFormat="1" applyFont="1" applyBorder="1" applyAlignment="1">
      <alignment horizontal="right" wrapText="1"/>
    </xf>
    <xf numFmtId="4" fontId="36" fillId="0" borderId="21" xfId="75" applyNumberFormat="1" applyFont="1" applyBorder="1" applyAlignment="1">
      <alignment horizontal="right" wrapText="1"/>
    </xf>
    <xf numFmtId="4" fontId="36" fillId="0" borderId="22" xfId="75" applyNumberFormat="1" applyFont="1" applyBorder="1" applyAlignment="1">
      <alignment horizontal="right" wrapText="1"/>
    </xf>
    <xf numFmtId="4" fontId="0" fillId="0" borderId="23" xfId="0" applyNumberFormat="1" applyFont="1" applyBorder="1" applyAlignment="1">
      <alignment horizontal="right" wrapText="1"/>
    </xf>
    <xf numFmtId="4" fontId="0" fillId="0" borderId="24" xfId="75" applyNumberFormat="1" applyFont="1" applyBorder="1" applyAlignment="1">
      <alignment horizontal="right" wrapText="1"/>
    </xf>
    <xf numFmtId="4" fontId="0" fillId="0" borderId="27" xfId="69" applyNumberFormat="1" applyFont="1" applyBorder="1" applyAlignment="1" applyProtection="1">
      <alignment horizontal="right" wrapText="1"/>
    </xf>
    <xf numFmtId="4" fontId="0" fillId="0" borderId="25" xfId="75" applyNumberFormat="1" applyFont="1" applyBorder="1" applyAlignment="1">
      <alignment horizontal="right" wrapText="1"/>
    </xf>
    <xf numFmtId="4" fontId="0" fillId="0" borderId="28" xfId="69" applyNumberFormat="1" applyFont="1" applyBorder="1" applyAlignment="1" applyProtection="1">
      <alignment horizontal="right" wrapText="1"/>
    </xf>
    <xf numFmtId="4" fontId="36" fillId="0" borderId="26" xfId="0" applyNumberFormat="1" applyFont="1" applyBorder="1" applyAlignment="1">
      <alignment horizontal="right" wrapText="1"/>
    </xf>
    <xf numFmtId="4" fontId="0" fillId="0" borderId="21" xfId="69" applyNumberFormat="1" applyFont="1" applyBorder="1" applyAlignment="1" applyProtection="1">
      <alignment horizontal="right" wrapText="1"/>
    </xf>
    <xf numFmtId="4" fontId="0" fillId="0" borderId="22" xfId="69" applyNumberFormat="1" applyFont="1" applyBorder="1" applyAlignment="1" applyProtection="1">
      <alignment horizontal="right" wrapText="1"/>
    </xf>
    <xf numFmtId="4" fontId="15" fillId="0" borderId="23" xfId="67" applyNumberFormat="1" applyFont="1" applyBorder="1" applyAlignment="1" applyProtection="1">
      <alignment horizontal="right" wrapText="1"/>
    </xf>
    <xf numFmtId="2" fontId="0" fillId="0" borderId="0" xfId="0" applyNumberFormat="1" applyFont="1" applyBorder="1" applyAlignment="1">
      <alignment horizontal="left" vertical="top" wrapText="1"/>
    </xf>
    <xf numFmtId="2" fontId="0" fillId="0" borderId="14" xfId="0" applyNumberFormat="1" applyFont="1" applyBorder="1" applyAlignment="1">
      <alignment horizontal="left" vertical="top" wrapText="1"/>
    </xf>
    <xf numFmtId="4" fontId="15" fillId="0" borderId="21" xfId="67" applyNumberFormat="1" applyFont="1" applyBorder="1" applyAlignment="1" applyProtection="1">
      <alignment horizontal="right" wrapText="1"/>
    </xf>
    <xf numFmtId="4" fontId="15" fillId="0" borderId="22" xfId="67" applyNumberFormat="1" applyFont="1" applyBorder="1" applyAlignment="1" applyProtection="1">
      <alignment horizontal="right" wrapText="1"/>
    </xf>
    <xf numFmtId="4" fontId="36" fillId="0" borderId="21" xfId="0" applyNumberFormat="1" applyFont="1" applyBorder="1" applyAlignment="1">
      <alignment horizontal="right" wrapText="1"/>
    </xf>
    <xf numFmtId="4" fontId="36" fillId="0" borderId="22" xfId="0" applyNumberFormat="1" applyFont="1" applyBorder="1" applyAlignment="1">
      <alignment horizontal="right" wrapText="1"/>
    </xf>
    <xf numFmtId="4" fontId="36" fillId="0" borderId="22" xfId="0" applyNumberFormat="1" applyFont="1" applyBorder="1" applyAlignment="1">
      <alignment horizontal="right"/>
    </xf>
    <xf numFmtId="4" fontId="36" fillId="0" borderId="23" xfId="0" applyNumberFormat="1" applyFont="1" applyBorder="1" applyAlignment="1">
      <alignment horizontal="right"/>
    </xf>
    <xf numFmtId="4" fontId="80" fillId="0" borderId="21" xfId="0" applyNumberFormat="1" applyFont="1" applyBorder="1" applyAlignment="1">
      <alignment horizontal="right" wrapText="1"/>
    </xf>
    <xf numFmtId="4" fontId="80" fillId="0" borderId="22" xfId="0" applyNumberFormat="1" applyFont="1" applyBorder="1" applyAlignment="1">
      <alignment horizontal="right" wrapText="1"/>
    </xf>
    <xf numFmtId="4" fontId="36" fillId="0" borderId="15" xfId="0" applyNumberFormat="1" applyFont="1" applyBorder="1" applyAlignment="1">
      <alignment horizontal="right"/>
    </xf>
    <xf numFmtId="4" fontId="15" fillId="0" borderId="15" xfId="67" applyNumberFormat="1" applyFont="1" applyBorder="1" applyAlignment="1" applyProtection="1">
      <alignment horizontal="right" wrapText="1"/>
    </xf>
    <xf numFmtId="2" fontId="0" fillId="0" borderId="15" xfId="0" applyNumberFormat="1" applyFont="1" applyBorder="1" applyAlignment="1">
      <alignment horizontal="left" vertical="top" wrapText="1"/>
    </xf>
    <xf numFmtId="49" fontId="36" fillId="0" borderId="15" xfId="0" applyNumberFormat="1" applyFont="1" applyBorder="1" applyAlignment="1">
      <alignment horizontal="center"/>
    </xf>
    <xf numFmtId="49" fontId="36" fillId="0" borderId="21" xfId="0" applyNumberFormat="1" applyFont="1" applyBorder="1" applyAlignment="1">
      <alignment horizontal="right" wrapText="1"/>
    </xf>
    <xf numFmtId="49" fontId="36" fillId="0" borderId="22" xfId="0" applyNumberFormat="1" applyFont="1" applyBorder="1" applyAlignment="1">
      <alignment horizontal="right" wrapText="1"/>
    </xf>
    <xf numFmtId="49" fontId="36" fillId="0" borderId="23" xfId="0" applyNumberFormat="1" applyFont="1" applyBorder="1" applyAlignment="1">
      <alignment horizontal="center"/>
    </xf>
    <xf numFmtId="0" fontId="0" fillId="0" borderId="21" xfId="0" applyFont="1" applyBorder="1" applyAlignment="1">
      <alignment vertical="top" wrapText="1"/>
    </xf>
    <xf numFmtId="0" fontId="36" fillId="0" borderId="22" xfId="0" applyFont="1" applyBorder="1" applyAlignment="1">
      <alignment vertical="top" wrapText="1"/>
    </xf>
    <xf numFmtId="0" fontId="0" fillId="0" borderId="22" xfId="0" applyFont="1" applyBorder="1" applyAlignment="1">
      <alignment vertical="top" wrapText="1"/>
    </xf>
    <xf numFmtId="2" fontId="0" fillId="0" borderId="23" xfId="0" applyNumberFormat="1" applyFont="1" applyBorder="1" applyAlignment="1">
      <alignment horizontal="left" vertical="top" wrapText="1"/>
    </xf>
    <xf numFmtId="49" fontId="0" fillId="0" borderId="23" xfId="0" applyNumberFormat="1" applyBorder="1" applyAlignment="1">
      <alignment horizontal="left" vertical="top" wrapText="1"/>
    </xf>
    <xf numFmtId="49" fontId="0" fillId="0" borderId="24" xfId="0" applyNumberFormat="1" applyFont="1" applyBorder="1" applyAlignment="1">
      <alignment horizontal="center" vertical="top" wrapText="1"/>
    </xf>
    <xf numFmtId="49" fontId="0" fillId="0" borderId="19" xfId="0" applyNumberFormat="1" applyFont="1" applyBorder="1" applyAlignment="1">
      <alignment horizontal="right" wrapText="1"/>
    </xf>
    <xf numFmtId="4" fontId="0" fillId="0" borderId="19" xfId="0" applyNumberFormat="1" applyFont="1" applyBorder="1" applyAlignment="1">
      <alignment horizontal="right" wrapText="1"/>
    </xf>
    <xf numFmtId="4" fontId="0" fillId="0" borderId="27" xfId="0" applyNumberFormat="1" applyFont="1" applyBorder="1" applyAlignment="1" applyProtection="1">
      <alignment horizontal="right" wrapText="1"/>
    </xf>
    <xf numFmtId="49" fontId="18" fillId="0" borderId="26" xfId="0" applyNumberFormat="1" applyFont="1" applyBorder="1" applyAlignment="1">
      <alignment horizontal="center" vertical="top" wrapText="1"/>
    </xf>
    <xf numFmtId="49" fontId="0" fillId="0" borderId="14" xfId="75" applyNumberFormat="1" applyFont="1" applyBorder="1" applyAlignment="1">
      <alignment horizontal="right" wrapText="1"/>
    </xf>
    <xf numFmtId="4" fontId="0" fillId="0" borderId="20" xfId="69" applyNumberFormat="1" applyFont="1" applyBorder="1" applyAlignment="1" applyProtection="1">
      <alignment horizontal="right" wrapText="1"/>
    </xf>
    <xf numFmtId="49" fontId="0" fillId="0" borderId="21" xfId="0" applyNumberFormat="1" applyFont="1" applyBorder="1" applyAlignment="1">
      <alignment horizontal="right" wrapText="1"/>
    </xf>
    <xf numFmtId="49" fontId="0" fillId="0" borderId="23" xfId="75" applyNumberFormat="1" applyFont="1" applyBorder="1" applyAlignment="1">
      <alignment horizontal="right" wrapText="1"/>
    </xf>
    <xf numFmtId="4" fontId="36" fillId="0" borderId="23" xfId="75" applyNumberFormat="1" applyFont="1" applyBorder="1" applyAlignment="1">
      <alignment horizontal="right" wrapText="1"/>
    </xf>
    <xf numFmtId="4" fontId="0" fillId="0" borderId="21" xfId="0" applyNumberFormat="1" applyFont="1" applyBorder="1" applyAlignment="1">
      <alignment horizontal="right" wrapText="1"/>
    </xf>
    <xf numFmtId="49" fontId="0" fillId="0" borderId="21" xfId="75" applyNumberFormat="1" applyFont="1" applyBorder="1" applyAlignment="1">
      <alignment horizontal="left" vertical="top" wrapText="1"/>
    </xf>
    <xf numFmtId="0" fontId="0" fillId="0" borderId="23" xfId="67" applyFont="1" applyBorder="1" applyAlignment="1">
      <alignment vertical="top" wrapText="1"/>
    </xf>
    <xf numFmtId="0" fontId="0" fillId="0" borderId="29" xfId="0" applyFont="1" applyBorder="1" applyAlignment="1">
      <alignment vertical="top" wrapText="1"/>
    </xf>
    <xf numFmtId="4" fontId="0" fillId="0" borderId="30" xfId="69" applyNumberFormat="1" applyFont="1" applyBorder="1" applyAlignment="1" applyProtection="1">
      <alignment horizontal="right" wrapText="1"/>
    </xf>
    <xf numFmtId="49" fontId="0" fillId="0" borderId="15" xfId="0" applyNumberFormat="1" applyFont="1" applyBorder="1" applyAlignment="1">
      <alignment horizontal="center" vertical="top"/>
    </xf>
    <xf numFmtId="49" fontId="0" fillId="0" borderId="15" xfId="0" applyNumberFormat="1" applyFont="1" applyBorder="1" applyAlignment="1">
      <alignment horizontal="right" wrapText="1"/>
    </xf>
    <xf numFmtId="4" fontId="0" fillId="0" borderId="15" xfId="69" applyNumberFormat="1" applyFont="1" applyBorder="1" applyAlignment="1" applyProtection="1">
      <alignment horizontal="right" wrapText="1"/>
    </xf>
    <xf numFmtId="0" fontId="0" fillId="0" borderId="19" xfId="0" applyNumberFormat="1" applyFont="1" applyBorder="1" applyAlignment="1">
      <alignment vertical="top" wrapText="1"/>
    </xf>
    <xf numFmtId="49" fontId="0" fillId="0" borderId="0" xfId="0" applyNumberFormat="1" applyFont="1" applyBorder="1" applyAlignment="1">
      <alignment horizontal="right" wrapText="1"/>
    </xf>
    <xf numFmtId="4" fontId="0" fillId="0" borderId="28" xfId="0" applyNumberFormat="1" applyFont="1" applyBorder="1" applyAlignment="1" applyProtection="1">
      <alignment horizontal="right" wrapText="1"/>
    </xf>
    <xf numFmtId="4" fontId="0" fillId="0" borderId="14" xfId="0" applyNumberFormat="1" applyFont="1" applyBorder="1" applyAlignment="1">
      <alignment horizontal="right" wrapText="1"/>
    </xf>
    <xf numFmtId="49" fontId="0" fillId="0" borderId="21" xfId="0" applyNumberFormat="1" applyFont="1" applyBorder="1" applyAlignment="1">
      <alignment horizontal="center" vertical="top"/>
    </xf>
    <xf numFmtId="49" fontId="0" fillId="0" borderId="22" xfId="0" applyNumberFormat="1" applyFont="1" applyBorder="1" applyAlignment="1">
      <alignment horizontal="center" vertical="top"/>
    </xf>
    <xf numFmtId="49" fontId="0" fillId="0" borderId="23" xfId="0" applyNumberFormat="1" applyFont="1" applyBorder="1" applyAlignment="1">
      <alignment horizontal="center" vertical="top"/>
    </xf>
    <xf numFmtId="0" fontId="0" fillId="0" borderId="21" xfId="0" applyNumberFormat="1" applyFont="1" applyBorder="1" applyAlignment="1">
      <alignment vertical="top" wrapText="1"/>
    </xf>
    <xf numFmtId="0" fontId="15" fillId="0" borderId="22" xfId="0" applyFont="1" applyBorder="1" applyAlignment="1">
      <alignment vertical="top" wrapText="1"/>
    </xf>
    <xf numFmtId="0" fontId="15" fillId="0" borderId="23" xfId="0" applyFont="1" applyBorder="1" applyAlignment="1">
      <alignment vertical="top" wrapText="1"/>
    </xf>
    <xf numFmtId="49" fontId="0" fillId="0" borderId="22" xfId="0" applyNumberFormat="1" applyFont="1" applyBorder="1" applyAlignment="1">
      <alignment horizontal="right" wrapText="1"/>
    </xf>
    <xf numFmtId="49" fontId="0" fillId="0" borderId="23" xfId="0" applyNumberFormat="1" applyFont="1" applyBorder="1" applyAlignment="1">
      <alignment horizontal="right" wrapText="1"/>
    </xf>
    <xf numFmtId="0" fontId="20" fillId="0" borderId="21" xfId="0" applyFont="1" applyBorder="1" applyAlignment="1">
      <alignment horizontal="left" vertical="top" wrapText="1"/>
    </xf>
    <xf numFmtId="0" fontId="20" fillId="0" borderId="22" xfId="0" applyFont="1" applyBorder="1" applyAlignment="1">
      <alignment horizontal="left" vertical="top" wrapText="1"/>
    </xf>
    <xf numFmtId="4" fontId="0" fillId="0" borderId="22" xfId="0" applyNumberFormat="1" applyFont="1" applyBorder="1" applyAlignment="1">
      <alignment horizontal="right" wrapText="1"/>
    </xf>
    <xf numFmtId="4" fontId="0" fillId="0" borderId="21" xfId="0" applyNumberFormat="1" applyFont="1" applyBorder="1" applyAlignment="1" applyProtection="1">
      <alignment horizontal="right" wrapText="1"/>
    </xf>
    <xf numFmtId="4" fontId="0" fillId="0" borderId="22" xfId="0" applyNumberFormat="1" applyFont="1" applyBorder="1" applyAlignment="1" applyProtection="1">
      <alignment horizontal="right" wrapText="1"/>
    </xf>
    <xf numFmtId="4" fontId="0" fillId="0" borderId="23" xfId="69" applyNumberFormat="1" applyFont="1" applyBorder="1" applyAlignment="1" applyProtection="1">
      <alignment horizontal="right" wrapText="1"/>
    </xf>
    <xf numFmtId="0" fontId="0" fillId="0" borderId="19" xfId="0" applyBorder="1" applyAlignment="1">
      <alignment horizontal="right"/>
    </xf>
    <xf numFmtId="4" fontId="0" fillId="0" borderId="19" xfId="0" applyNumberFormat="1" applyBorder="1" applyAlignment="1">
      <alignment horizontal="right"/>
    </xf>
    <xf numFmtId="4" fontId="0" fillId="0" borderId="19" xfId="0" applyNumberFormat="1" applyBorder="1"/>
    <xf numFmtId="4" fontId="0" fillId="0" borderId="27" xfId="0" applyNumberFormat="1" applyFont="1" applyBorder="1"/>
    <xf numFmtId="0" fontId="0" fillId="0" borderId="14" xfId="0" applyFont="1" applyBorder="1" applyAlignment="1">
      <alignment vertical="top" wrapText="1"/>
    </xf>
    <xf numFmtId="0" fontId="0" fillId="0" borderId="14" xfId="0" applyBorder="1" applyAlignment="1">
      <alignment horizontal="right"/>
    </xf>
    <xf numFmtId="4" fontId="0" fillId="0" borderId="14" xfId="0" applyNumberFormat="1" applyFont="1" applyBorder="1" applyAlignment="1">
      <alignment horizontal="right"/>
    </xf>
    <xf numFmtId="4" fontId="0" fillId="0" borderId="14" xfId="0" applyNumberFormat="1" applyBorder="1"/>
    <xf numFmtId="0" fontId="0" fillId="0" borderId="23" xfId="0" applyFont="1" applyBorder="1" applyAlignment="1">
      <alignment vertical="top" wrapText="1"/>
    </xf>
    <xf numFmtId="0" fontId="0" fillId="0" borderId="21" xfId="0" applyFont="1" applyBorder="1" applyAlignment="1">
      <alignment horizontal="center" vertical="top" wrapText="1"/>
    </xf>
    <xf numFmtId="0" fontId="0" fillId="0" borderId="23" xfId="0" applyFont="1" applyBorder="1" applyAlignment="1">
      <alignment horizontal="center" vertical="top" wrapText="1"/>
    </xf>
    <xf numFmtId="4" fontId="0" fillId="0" borderId="21" xfId="0" applyNumberFormat="1" applyBorder="1" applyAlignment="1">
      <alignment horizontal="right"/>
    </xf>
    <xf numFmtId="4" fontId="0" fillId="0" borderId="23" xfId="0" applyNumberFormat="1" applyFont="1" applyBorder="1" applyAlignment="1">
      <alignment horizontal="right"/>
    </xf>
    <xf numFmtId="4" fontId="0" fillId="0" borderId="21" xfId="0" applyNumberFormat="1" applyFont="1" applyBorder="1"/>
    <xf numFmtId="0" fontId="15" fillId="0" borderId="19" xfId="0" applyFont="1" applyBorder="1" applyAlignment="1">
      <alignment vertical="top" wrapText="1"/>
    </xf>
    <xf numFmtId="4" fontId="0" fillId="0" borderId="19" xfId="0" applyNumberFormat="1" applyFont="1" applyBorder="1" applyAlignment="1">
      <alignment horizontal="right"/>
    </xf>
    <xf numFmtId="4" fontId="0" fillId="0" borderId="0" xfId="0" applyNumberFormat="1" applyFont="1" applyBorder="1" applyAlignment="1">
      <alignment horizontal="right"/>
    </xf>
    <xf numFmtId="0" fontId="15" fillId="0" borderId="14" xfId="0" applyNumberFormat="1" applyFont="1" applyBorder="1" applyAlignment="1">
      <alignment vertical="top" wrapText="1"/>
    </xf>
    <xf numFmtId="49" fontId="0" fillId="0" borderId="21" xfId="0" applyNumberFormat="1" applyBorder="1" applyAlignment="1">
      <alignment horizontal="center" vertical="top"/>
    </xf>
    <xf numFmtId="49" fontId="0" fillId="0" borderId="22" xfId="0" applyNumberFormat="1" applyBorder="1" applyAlignment="1">
      <alignment horizontal="center" vertical="top"/>
    </xf>
    <xf numFmtId="4" fontId="0" fillId="0" borderId="21" xfId="0" applyNumberFormat="1" applyBorder="1"/>
    <xf numFmtId="4" fontId="0" fillId="0" borderId="22" xfId="0" applyNumberFormat="1" applyBorder="1"/>
    <xf numFmtId="4" fontId="0" fillId="0" borderId="23" xfId="0" applyNumberFormat="1" applyBorder="1"/>
    <xf numFmtId="2" fontId="0" fillId="0" borderId="19" xfId="0" applyNumberFormat="1" applyFont="1" applyBorder="1" applyAlignment="1">
      <alignment horizontal="left" vertical="top" wrapText="1"/>
    </xf>
    <xf numFmtId="4" fontId="0" fillId="0" borderId="29" xfId="0" applyNumberFormat="1" applyFont="1" applyBorder="1" applyAlignment="1">
      <alignment horizontal="right"/>
    </xf>
    <xf numFmtId="49" fontId="15" fillId="0" borderId="15" xfId="0" applyNumberFormat="1" applyFont="1" applyBorder="1" applyAlignment="1">
      <alignment horizontal="right" wrapText="1"/>
    </xf>
    <xf numFmtId="4" fontId="0" fillId="0" borderId="15" xfId="0" applyNumberFormat="1" applyBorder="1"/>
    <xf numFmtId="2" fontId="0" fillId="0" borderId="19" xfId="0" applyNumberFormat="1" applyFont="1" applyBorder="1" applyAlignment="1">
      <alignment vertical="top" wrapText="1"/>
    </xf>
    <xf numFmtId="4" fontId="0" fillId="0" borderId="19" xfId="0" applyNumberFormat="1" applyBorder="1" applyAlignment="1">
      <alignment horizontal="right" wrapText="1"/>
    </xf>
    <xf numFmtId="2" fontId="0" fillId="0" borderId="0" xfId="0" applyNumberFormat="1" applyFont="1" applyBorder="1" applyAlignment="1">
      <alignment vertical="top" wrapText="1"/>
    </xf>
    <xf numFmtId="4" fontId="0" fillId="0" borderId="28" xfId="0" applyNumberFormat="1" applyFont="1" applyBorder="1"/>
    <xf numFmtId="2" fontId="0" fillId="0" borderId="14" xfId="0" applyNumberFormat="1" applyFont="1" applyBorder="1" applyAlignment="1">
      <alignment vertical="top" wrapText="1"/>
    </xf>
    <xf numFmtId="49" fontId="0" fillId="0" borderId="22" xfId="0" applyNumberFormat="1" applyBorder="1" applyAlignment="1">
      <alignment horizontal="left" vertical="top"/>
    </xf>
    <xf numFmtId="49" fontId="0" fillId="0" borderId="23" xfId="0" applyNumberFormat="1" applyBorder="1" applyAlignment="1">
      <alignment horizontal="left" vertical="top"/>
    </xf>
    <xf numFmtId="0" fontId="0" fillId="0" borderId="21" xfId="0" applyBorder="1" applyAlignment="1">
      <alignment horizontal="right" wrapText="1"/>
    </xf>
    <xf numFmtId="0" fontId="0" fillId="0" borderId="22" xfId="0" applyBorder="1" applyAlignment="1">
      <alignment horizontal="right" wrapText="1"/>
    </xf>
    <xf numFmtId="0" fontId="0" fillId="0" borderId="23" xfId="0" applyBorder="1" applyAlignment="1">
      <alignment horizontal="right" wrapText="1"/>
    </xf>
    <xf numFmtId="4" fontId="0" fillId="0" borderId="21" xfId="0" applyNumberFormat="1" applyBorder="1" applyAlignment="1">
      <alignment horizontal="right" wrapText="1"/>
    </xf>
    <xf numFmtId="4" fontId="0" fillId="0" borderId="22" xfId="0" applyNumberFormat="1" applyBorder="1" applyAlignment="1">
      <alignment horizontal="right" wrapText="1"/>
    </xf>
    <xf numFmtId="49" fontId="0" fillId="0" borderId="19" xfId="0" applyNumberFormat="1" applyFont="1" applyBorder="1" applyAlignment="1">
      <alignment horizontal="justify" vertical="top" wrapText="1"/>
    </xf>
    <xf numFmtId="2" fontId="15" fillId="0" borderId="0" xfId="0" applyNumberFormat="1" applyFont="1" applyBorder="1" applyAlignment="1">
      <alignment vertical="top" wrapText="1"/>
    </xf>
    <xf numFmtId="0" fontId="0" fillId="0" borderId="14" xfId="0" applyNumberFormat="1" applyFont="1" applyBorder="1" applyAlignment="1">
      <alignment vertical="top" wrapText="1"/>
    </xf>
    <xf numFmtId="0" fontId="0" fillId="0" borderId="23" xfId="0" applyFont="1" applyBorder="1" applyAlignment="1">
      <alignment horizontal="right" wrapText="1"/>
    </xf>
    <xf numFmtId="4" fontId="0" fillId="0" borderId="28" xfId="0" applyNumberFormat="1" applyFont="1" applyBorder="1" applyAlignment="1">
      <alignment horizontal="right"/>
    </xf>
    <xf numFmtId="49" fontId="0" fillId="0" borderId="23" xfId="0" applyNumberFormat="1" applyBorder="1" applyAlignment="1">
      <alignment horizontal="center" vertical="top"/>
    </xf>
    <xf numFmtId="0" fontId="0" fillId="0" borderId="21" xfId="0" applyFont="1" applyBorder="1" applyAlignment="1">
      <alignment horizontal="right" wrapText="1"/>
    </xf>
    <xf numFmtId="0" fontId="0" fillId="0" borderId="22" xfId="0" applyFont="1" applyBorder="1" applyAlignment="1">
      <alignment horizontal="right" wrapText="1"/>
    </xf>
    <xf numFmtId="0" fontId="0" fillId="0" borderId="15" xfId="0" applyFont="1" applyBorder="1" applyAlignment="1">
      <alignment horizontal="right" wrapText="1"/>
    </xf>
    <xf numFmtId="4" fontId="0" fillId="0" borderId="15" xfId="0" applyNumberFormat="1" applyFont="1" applyBorder="1" applyAlignment="1">
      <alignment horizontal="right"/>
    </xf>
    <xf numFmtId="49" fontId="0" fillId="0" borderId="22" xfId="0" applyNumberFormat="1" applyFont="1" applyBorder="1" applyAlignment="1">
      <alignment horizontal="left" vertical="top"/>
    </xf>
    <xf numFmtId="4" fontId="14" fillId="0" borderId="21" xfId="0" applyNumberFormat="1" applyFont="1" applyBorder="1" applyAlignment="1">
      <alignment horizontal="right" wrapText="1"/>
    </xf>
    <xf numFmtId="49" fontId="0" fillId="0" borderId="15" xfId="0" applyNumberFormat="1" applyBorder="1" applyAlignment="1" applyProtection="1">
      <alignment horizontal="center" vertical="top" wrapText="1"/>
    </xf>
    <xf numFmtId="4" fontId="36" fillId="0" borderId="15" xfId="67" applyNumberFormat="1" applyFont="1" applyBorder="1" applyAlignment="1" applyProtection="1">
      <alignment horizontal="right" wrapText="1"/>
    </xf>
    <xf numFmtId="2" fontId="0" fillId="0" borderId="19" xfId="75" applyNumberFormat="1" applyFont="1" applyBorder="1" applyAlignment="1">
      <alignment horizontal="left" vertical="top" wrapText="1"/>
    </xf>
    <xf numFmtId="4" fontId="0" fillId="0" borderId="19" xfId="0" applyNumberFormat="1" applyFont="1" applyBorder="1" applyAlignment="1" applyProtection="1">
      <alignment horizontal="right" wrapText="1"/>
    </xf>
    <xf numFmtId="4" fontId="11" fillId="0" borderId="27" xfId="0" applyNumberFormat="1" applyFont="1" applyBorder="1" applyAlignment="1" applyProtection="1">
      <alignment horizontal="center" vertical="center" wrapText="1"/>
    </xf>
    <xf numFmtId="2" fontId="0" fillId="0" borderId="0" xfId="75" applyNumberFormat="1" applyFont="1" applyBorder="1" applyAlignment="1">
      <alignment horizontal="left" vertical="top" wrapText="1"/>
    </xf>
    <xf numFmtId="4" fontId="11" fillId="0" borderId="28" xfId="0" applyNumberFormat="1" applyFont="1" applyBorder="1" applyAlignment="1" applyProtection="1">
      <alignment horizontal="center" vertical="center" wrapText="1"/>
    </xf>
    <xf numFmtId="0" fontId="0" fillId="0" borderId="14" xfId="67" applyFont="1" applyFill="1" applyBorder="1" applyAlignment="1" applyProtection="1">
      <alignment horizontal="left" vertical="top" wrapText="1"/>
    </xf>
    <xf numFmtId="4" fontId="36" fillId="0" borderId="14" xfId="67" applyNumberFormat="1" applyFont="1" applyBorder="1" applyAlignment="1" applyProtection="1">
      <alignment horizontal="right" wrapText="1"/>
    </xf>
    <xf numFmtId="49" fontId="0" fillId="0" borderId="21" xfId="0" applyNumberFormat="1" applyBorder="1" applyAlignment="1" applyProtection="1">
      <alignment horizontal="center" vertical="top" wrapText="1"/>
    </xf>
    <xf numFmtId="49" fontId="0" fillId="0" borderId="22" xfId="0" applyNumberFormat="1" applyBorder="1" applyAlignment="1" applyProtection="1">
      <alignment horizontal="center" vertical="top" wrapText="1"/>
    </xf>
    <xf numFmtId="49" fontId="0" fillId="0" borderId="22" xfId="0" applyNumberFormat="1" applyBorder="1" applyAlignment="1" applyProtection="1">
      <alignment horizontal="left" vertical="top" wrapText="1"/>
    </xf>
    <xf numFmtId="49" fontId="0" fillId="0" borderId="23" xfId="0" applyNumberFormat="1" applyBorder="1" applyAlignment="1" applyProtection="1">
      <alignment horizontal="left" vertical="top" wrapText="1"/>
    </xf>
    <xf numFmtId="0" fontId="0" fillId="0" borderId="21" xfId="0" applyFont="1" applyBorder="1" applyAlignment="1" applyProtection="1">
      <alignment horizontal="right" wrapText="1"/>
    </xf>
    <xf numFmtId="0" fontId="0" fillId="0" borderId="22" xfId="0" applyFont="1" applyBorder="1" applyAlignment="1" applyProtection="1">
      <alignment horizontal="right" wrapText="1"/>
    </xf>
    <xf numFmtId="0" fontId="36" fillId="0" borderId="23" xfId="67" applyFont="1" applyBorder="1" applyAlignment="1" applyProtection="1">
      <alignment horizontal="right" wrapText="1"/>
    </xf>
    <xf numFmtId="4" fontId="0" fillId="0" borderId="21" xfId="0" applyNumberFormat="1" applyBorder="1" applyAlignment="1" applyProtection="1">
      <alignment horizontal="center" vertical="center" wrapText="1"/>
    </xf>
    <xf numFmtId="4" fontId="0" fillId="0" borderId="22" xfId="0" applyNumberFormat="1" applyBorder="1" applyAlignment="1" applyProtection="1">
      <alignment horizontal="center" vertical="center" wrapText="1"/>
    </xf>
    <xf numFmtId="4" fontId="36" fillId="0" borderId="23" xfId="67" applyNumberFormat="1" applyFont="1" applyBorder="1" applyAlignment="1" applyProtection="1">
      <alignment horizontal="right" wrapText="1"/>
    </xf>
    <xf numFmtId="0" fontId="33" fillId="0" borderId="19" xfId="0" applyFont="1" applyFill="1" applyBorder="1" applyAlignment="1" applyProtection="1">
      <alignment horizontal="left" vertical="top" wrapText="1"/>
    </xf>
    <xf numFmtId="4" fontId="0" fillId="0" borderId="19" xfId="0" applyNumberFormat="1" applyFont="1" applyBorder="1" applyAlignment="1" applyProtection="1">
      <alignment horizontal="right"/>
    </xf>
    <xf numFmtId="4" fontId="36" fillId="0" borderId="27" xfId="0" applyNumberFormat="1" applyFont="1" applyBorder="1" applyAlignment="1" applyProtection="1">
      <alignment horizontal="right" wrapText="1"/>
    </xf>
    <xf numFmtId="0" fontId="33" fillId="0" borderId="14" xfId="0" applyFont="1" applyFill="1" applyBorder="1" applyAlignment="1" applyProtection="1">
      <alignment horizontal="left" vertical="top" wrapText="1"/>
    </xf>
    <xf numFmtId="0" fontId="36" fillId="0" borderId="21" xfId="0" applyFont="1" applyBorder="1" applyAlignment="1" applyProtection="1">
      <alignment horizontal="right"/>
    </xf>
    <xf numFmtId="4" fontId="36" fillId="0" borderId="21" xfId="0" applyNumberFormat="1" applyFont="1" applyBorder="1" applyProtection="1"/>
    <xf numFmtId="0" fontId="0" fillId="0" borderId="29" xfId="0" applyFont="1" applyBorder="1" applyAlignment="1" applyProtection="1">
      <alignment vertical="top" wrapText="1"/>
    </xf>
    <xf numFmtId="4" fontId="36" fillId="0" borderId="29" xfId="67" applyNumberFormat="1" applyFont="1" applyBorder="1" applyAlignment="1" applyProtection="1">
      <alignment horizontal="right" wrapText="1"/>
    </xf>
    <xf numFmtId="0" fontId="0" fillId="0" borderId="15" xfId="67" applyFont="1" applyBorder="1" applyAlignment="1" applyProtection="1">
      <alignment horizontal="right" wrapText="1"/>
    </xf>
    <xf numFmtId="49" fontId="0" fillId="0" borderId="19" xfId="0" applyNumberFormat="1" applyFont="1" applyBorder="1" applyAlignment="1" applyProtection="1">
      <alignment horizontal="left" vertical="top" wrapText="1"/>
    </xf>
    <xf numFmtId="4" fontId="0" fillId="0" borderId="19" xfId="0" applyNumberFormat="1" applyBorder="1" applyAlignment="1">
      <alignment horizontal="center" wrapText="1"/>
    </xf>
    <xf numFmtId="4" fontId="18" fillId="0" borderId="27" xfId="0" applyNumberFormat="1" applyFont="1" applyBorder="1" applyProtection="1"/>
    <xf numFmtId="4" fontId="0" fillId="0" borderId="0" xfId="0" applyNumberFormat="1" applyBorder="1" applyAlignment="1">
      <alignment horizontal="center" wrapText="1"/>
    </xf>
    <xf numFmtId="4" fontId="18" fillId="0" borderId="28" xfId="0" applyNumberFormat="1" applyFont="1" applyBorder="1" applyProtection="1"/>
    <xf numFmtId="0" fontId="0" fillId="0" borderId="0" xfId="0" applyFont="1" applyBorder="1" applyAlignment="1" applyProtection="1">
      <alignment vertical="top" wrapText="1"/>
      <protection locked="0"/>
    </xf>
    <xf numFmtId="4" fontId="17" fillId="0" borderId="28" xfId="0" applyNumberFormat="1" applyFont="1" applyBorder="1" applyProtection="1"/>
    <xf numFmtId="49" fontId="0" fillId="0" borderId="14" xfId="0" applyNumberFormat="1" applyFont="1" applyBorder="1" applyAlignment="1">
      <alignment horizontal="left" vertical="top" wrapText="1"/>
    </xf>
    <xf numFmtId="49" fontId="0" fillId="0" borderId="21" xfId="0" applyNumberFormat="1" applyBorder="1" applyAlignment="1" applyProtection="1">
      <alignment horizontal="center" vertical="top"/>
    </xf>
    <xf numFmtId="49" fontId="0" fillId="0" borderId="22" xfId="0" applyNumberFormat="1" applyBorder="1" applyAlignment="1" applyProtection="1">
      <alignment horizontal="left" vertical="top"/>
    </xf>
    <xf numFmtId="49" fontId="0" fillId="0" borderId="22" xfId="0" applyNumberFormat="1" applyBorder="1" applyAlignment="1" applyProtection="1">
      <alignment horizontal="center" vertical="top"/>
    </xf>
    <xf numFmtId="49" fontId="0" fillId="0" borderId="23" xfId="0" applyNumberFormat="1" applyBorder="1" applyAlignment="1" applyProtection="1">
      <alignment horizontal="center" vertical="top"/>
    </xf>
    <xf numFmtId="49" fontId="0" fillId="0" borderId="21" xfId="0" applyNumberFormat="1" applyBorder="1" applyAlignment="1">
      <alignment horizontal="center" wrapText="1"/>
    </xf>
    <xf numFmtId="49" fontId="0" fillId="0" borderId="22" xfId="0" applyNumberFormat="1" applyBorder="1" applyAlignment="1">
      <alignment horizontal="center" wrapText="1"/>
    </xf>
    <xf numFmtId="0" fontId="18" fillId="0" borderId="22" xfId="0" applyFont="1" applyBorder="1" applyAlignment="1" applyProtection="1">
      <alignment horizontal="right"/>
    </xf>
    <xf numFmtId="4" fontId="0" fillId="0" borderId="21" xfId="0" applyNumberFormat="1" applyBorder="1" applyAlignment="1">
      <alignment horizontal="center" wrapText="1"/>
    </xf>
    <xf numFmtId="4" fontId="0" fillId="0" borderId="22" xfId="0" applyNumberFormat="1" applyFont="1" applyBorder="1" applyAlignment="1">
      <alignment horizontal="center" wrapText="1"/>
    </xf>
    <xf numFmtId="4" fontId="17" fillId="0" borderId="22" xfId="0" applyNumberFormat="1" applyFont="1" applyBorder="1" applyProtection="1"/>
    <xf numFmtId="4" fontId="0" fillId="0" borderId="23" xfId="0" applyNumberFormat="1" applyBorder="1" applyAlignment="1">
      <alignment horizontal="right" wrapText="1"/>
    </xf>
    <xf numFmtId="0" fontId="18" fillId="0" borderId="19" xfId="0" applyFont="1" applyBorder="1" applyAlignment="1" applyProtection="1">
      <alignment horizontal="right"/>
    </xf>
    <xf numFmtId="4" fontId="17" fillId="0" borderId="19" xfId="0" applyNumberFormat="1" applyFont="1" applyBorder="1" applyProtection="1"/>
    <xf numFmtId="0" fontId="36" fillId="0" borderId="0" xfId="0" applyFont="1" applyBorder="1" applyAlignment="1" applyProtection="1">
      <alignment horizontal="right"/>
    </xf>
    <xf numFmtId="4" fontId="80" fillId="0" borderId="0" xfId="0" applyNumberFormat="1" applyFont="1" applyBorder="1" applyProtection="1"/>
    <xf numFmtId="0" fontId="36" fillId="0" borderId="14" xfId="0" applyFont="1" applyBorder="1" applyAlignment="1" applyProtection="1">
      <alignment horizontal="right"/>
    </xf>
    <xf numFmtId="4" fontId="0" fillId="0" borderId="14" xfId="0" applyNumberFormat="1" applyFont="1" applyBorder="1" applyProtection="1"/>
    <xf numFmtId="49" fontId="0" fillId="0" borderId="23" xfId="0" applyNumberFormat="1" applyBorder="1" applyAlignment="1" applyProtection="1">
      <alignment horizontal="left" vertical="top"/>
    </xf>
    <xf numFmtId="0" fontId="0" fillId="0" borderId="21" xfId="0" applyFont="1" applyBorder="1" applyAlignment="1" applyProtection="1">
      <alignment vertical="top" wrapText="1"/>
      <protection locked="0"/>
    </xf>
    <xf numFmtId="0" fontId="0" fillId="0" borderId="22" xfId="0" applyFont="1" applyBorder="1" applyAlignment="1" applyProtection="1">
      <alignment vertical="top" wrapText="1"/>
      <protection locked="0"/>
    </xf>
    <xf numFmtId="0" fontId="0" fillId="0" borderId="22" xfId="0" applyFont="1" applyBorder="1" applyAlignment="1" applyProtection="1">
      <alignment vertical="top" wrapText="1"/>
    </xf>
    <xf numFmtId="0" fontId="0" fillId="0" borderId="23" xfId="0" applyNumberFormat="1" applyFont="1" applyBorder="1" applyAlignment="1" applyProtection="1">
      <alignment vertical="top" wrapText="1"/>
    </xf>
    <xf numFmtId="4" fontId="18" fillId="0" borderId="21" xfId="0" applyNumberFormat="1" applyFont="1" applyBorder="1" applyAlignment="1" applyProtection="1">
      <alignment horizontal="right"/>
    </xf>
    <xf numFmtId="4" fontId="18" fillId="0" borderId="22" xfId="0" applyNumberFormat="1" applyFont="1" applyBorder="1" applyAlignment="1" applyProtection="1">
      <alignment horizontal="right"/>
    </xf>
    <xf numFmtId="4" fontId="80" fillId="0" borderId="22" xfId="0" applyNumberFormat="1" applyFont="1" applyBorder="1" applyAlignment="1" applyProtection="1">
      <alignment horizontal="right"/>
    </xf>
    <xf numFmtId="4" fontId="0" fillId="0" borderId="23" xfId="0" applyNumberFormat="1" applyFont="1" applyBorder="1" applyAlignment="1" applyProtection="1">
      <alignment horizontal="right"/>
    </xf>
    <xf numFmtId="4" fontId="17" fillId="0" borderId="21" xfId="0" applyNumberFormat="1" applyFont="1" applyBorder="1" applyProtection="1"/>
    <xf numFmtId="4" fontId="36" fillId="0" borderId="22" xfId="0" applyNumberFormat="1" applyFont="1" applyBorder="1" applyAlignment="1" applyProtection="1">
      <alignment horizontal="right" wrapText="1"/>
    </xf>
    <xf numFmtId="49" fontId="0" fillId="0" borderId="15" xfId="0" applyNumberFormat="1" applyBorder="1" applyAlignment="1" applyProtection="1">
      <alignment horizontal="center" vertical="top"/>
    </xf>
    <xf numFmtId="0" fontId="0" fillId="0" borderId="15" xfId="0" applyFont="1" applyBorder="1" applyAlignment="1" applyProtection="1">
      <alignment horizontal="left" vertical="top" wrapText="1"/>
      <protection locked="0"/>
    </xf>
    <xf numFmtId="0" fontId="0" fillId="0" borderId="15" xfId="0" applyFont="1" applyBorder="1" applyAlignment="1" applyProtection="1">
      <alignment horizontal="right" wrapText="1"/>
      <protection locked="0"/>
    </xf>
    <xf numFmtId="2" fontId="0" fillId="0" borderId="15" xfId="0" applyNumberFormat="1" applyFont="1" applyBorder="1" applyAlignment="1" applyProtection="1">
      <alignment wrapText="1"/>
      <protection locked="0"/>
    </xf>
    <xf numFmtId="49" fontId="0" fillId="0" borderId="15" xfId="0" applyNumberFormat="1" applyBorder="1" applyAlignment="1" applyProtection="1">
      <alignment horizontal="left" vertical="top"/>
    </xf>
    <xf numFmtId="0" fontId="0" fillId="0" borderId="15" xfId="0" applyFont="1" applyFill="1" applyBorder="1" applyAlignment="1">
      <alignment vertical="top" wrapText="1"/>
    </xf>
    <xf numFmtId="0" fontId="0" fillId="0" borderId="15" xfId="0" applyFont="1" applyFill="1" applyBorder="1" applyAlignment="1">
      <alignment horizontal="right" wrapText="1"/>
    </xf>
    <xf numFmtId="4" fontId="0" fillId="0" borderId="15" xfId="0" applyNumberFormat="1" applyFont="1" applyFill="1" applyBorder="1" applyAlignment="1">
      <alignment wrapText="1"/>
    </xf>
    <xf numFmtId="4" fontId="0" fillId="0" borderId="15" xfId="0" applyNumberFormat="1" applyFill="1" applyBorder="1" applyAlignment="1">
      <alignment wrapText="1"/>
    </xf>
    <xf numFmtId="0" fontId="0" fillId="0" borderId="19" xfId="0" applyFont="1" applyFill="1" applyBorder="1" applyAlignment="1">
      <alignment vertical="top" wrapText="1"/>
    </xf>
    <xf numFmtId="4" fontId="0" fillId="0" borderId="19" xfId="0" applyNumberFormat="1" applyFont="1" applyFill="1" applyBorder="1" applyAlignment="1">
      <alignment wrapText="1"/>
    </xf>
    <xf numFmtId="0" fontId="0" fillId="0" borderId="14" xfId="0" applyFont="1" applyFill="1" applyBorder="1" applyAlignment="1">
      <alignment vertical="top" wrapText="1"/>
    </xf>
    <xf numFmtId="4" fontId="0" fillId="0" borderId="14" xfId="0" applyNumberFormat="1" applyFont="1" applyFill="1" applyBorder="1" applyAlignment="1">
      <alignment wrapText="1"/>
    </xf>
    <xf numFmtId="4" fontId="0" fillId="0" borderId="20" xfId="0" applyNumberFormat="1" applyFont="1" applyBorder="1" applyAlignment="1" applyProtection="1">
      <alignment horizontal="right" wrapText="1"/>
    </xf>
    <xf numFmtId="49" fontId="0" fillId="0" borderId="21" xfId="0" applyNumberFormat="1" applyBorder="1" applyAlignment="1" applyProtection="1">
      <alignment horizontal="left" vertical="top"/>
    </xf>
    <xf numFmtId="49" fontId="0" fillId="0" borderId="22" xfId="0" applyNumberFormat="1" applyFont="1" applyBorder="1" applyAlignment="1" applyProtection="1">
      <alignment horizontal="center" vertical="top"/>
    </xf>
    <xf numFmtId="49" fontId="0" fillId="0" borderId="23" xfId="0" applyNumberFormat="1" applyFont="1" applyBorder="1" applyAlignment="1" applyProtection="1">
      <alignment horizontal="center" vertical="top"/>
    </xf>
    <xf numFmtId="0" fontId="0" fillId="0" borderId="21" xfId="0" applyFont="1" applyFill="1" applyBorder="1" applyAlignment="1">
      <alignment horizontal="right" wrapText="1"/>
    </xf>
    <xf numFmtId="0" fontId="0" fillId="0" borderId="22" xfId="0" applyFont="1" applyFill="1" applyBorder="1" applyAlignment="1">
      <alignment horizontal="right" wrapText="1"/>
    </xf>
    <xf numFmtId="0" fontId="0" fillId="0" borderId="23" xfId="0" applyFont="1" applyFill="1" applyBorder="1" applyAlignment="1">
      <alignment horizontal="right" wrapText="1"/>
    </xf>
    <xf numFmtId="4" fontId="0" fillId="0" borderId="21" xfId="0" applyNumberFormat="1" applyFill="1" applyBorder="1" applyAlignment="1">
      <alignment wrapText="1"/>
    </xf>
    <xf numFmtId="4" fontId="0" fillId="0" borderId="22" xfId="0" applyNumberFormat="1" applyFill="1" applyBorder="1" applyAlignment="1">
      <alignment wrapText="1"/>
    </xf>
    <xf numFmtId="4" fontId="0" fillId="0" borderId="23" xfId="0" applyNumberFormat="1" applyFont="1" applyFill="1" applyBorder="1" applyAlignment="1">
      <alignment wrapText="1"/>
    </xf>
    <xf numFmtId="0" fontId="0" fillId="0" borderId="19" xfId="0" applyFont="1" applyBorder="1" applyAlignment="1" applyProtection="1">
      <alignment horizontal="left" vertical="top" wrapText="1"/>
    </xf>
    <xf numFmtId="0" fontId="0" fillId="0" borderId="14" xfId="0" applyFont="1" applyBorder="1" applyAlignment="1" applyProtection="1">
      <alignment horizontal="left" vertical="top" wrapText="1"/>
    </xf>
    <xf numFmtId="0" fontId="37" fillId="0" borderId="21" xfId="0" applyFont="1" applyBorder="1" applyAlignment="1" applyProtection="1">
      <alignment horizontal="right"/>
    </xf>
    <xf numFmtId="4" fontId="37" fillId="0" borderId="21" xfId="0" applyNumberFormat="1" applyFont="1" applyBorder="1" applyProtection="1"/>
    <xf numFmtId="0" fontId="37" fillId="0" borderId="15" xfId="0" applyFont="1" applyBorder="1" applyAlignment="1" applyProtection="1">
      <alignment horizontal="right"/>
    </xf>
    <xf numFmtId="4" fontId="37" fillId="0" borderId="15" xfId="0" applyNumberFormat="1" applyFont="1" applyBorder="1" applyProtection="1"/>
    <xf numFmtId="0" fontId="0" fillId="0" borderId="15" xfId="0" applyFill="1" applyBorder="1" applyAlignment="1">
      <alignment horizontal="center" vertical="top" wrapText="1"/>
    </xf>
    <xf numFmtId="0" fontId="0" fillId="0" borderId="15" xfId="0" applyFont="1" applyBorder="1" applyAlignment="1" applyProtection="1">
      <alignment horizontal="left" vertical="top" wrapText="1"/>
    </xf>
    <xf numFmtId="0" fontId="0" fillId="0" borderId="15" xfId="0" applyFont="1" applyFill="1" applyBorder="1" applyAlignment="1" applyProtection="1">
      <alignment horizontal="right" wrapText="1"/>
    </xf>
    <xf numFmtId="4" fontId="0" fillId="0" borderId="15" xfId="0" applyNumberFormat="1" applyFont="1" applyFill="1" applyBorder="1" applyAlignment="1" applyProtection="1">
      <alignment wrapText="1"/>
    </xf>
    <xf numFmtId="0" fontId="0" fillId="0" borderId="15" xfId="0" applyFont="1" applyFill="1" applyBorder="1" applyAlignment="1" applyProtection="1">
      <alignment horizontal="center" wrapText="1"/>
    </xf>
    <xf numFmtId="173" fontId="0" fillId="0" borderId="15" xfId="0" applyNumberFormat="1" applyFont="1" applyBorder="1" applyAlignment="1">
      <alignment horizontal="right" wrapText="1"/>
    </xf>
    <xf numFmtId="165" fontId="0" fillId="0" borderId="15" xfId="0" applyNumberFormat="1" applyFont="1" applyBorder="1"/>
    <xf numFmtId="173" fontId="0" fillId="0" borderId="21" xfId="0" applyNumberFormat="1" applyFont="1" applyBorder="1" applyAlignment="1">
      <alignment horizontal="right" wrapText="1"/>
    </xf>
    <xf numFmtId="165" fontId="0" fillId="0" borderId="21" xfId="0" applyNumberFormat="1" applyFont="1" applyBorder="1"/>
    <xf numFmtId="165" fontId="0" fillId="0" borderId="27" xfId="0" applyNumberFormat="1" applyFont="1" applyBorder="1"/>
    <xf numFmtId="49" fontId="0" fillId="0" borderId="0" xfId="0" applyNumberFormat="1" applyFont="1" applyBorder="1" applyAlignment="1">
      <alignment vertical="top" wrapText="1"/>
    </xf>
    <xf numFmtId="165" fontId="80" fillId="0" borderId="28" xfId="0" applyNumberFormat="1" applyFont="1" applyBorder="1"/>
    <xf numFmtId="165" fontId="0" fillId="0" borderId="28" xfId="0" applyNumberFormat="1" applyFont="1" applyBorder="1"/>
    <xf numFmtId="0" fontId="0" fillId="0" borderId="0" xfId="0" applyFont="1" applyBorder="1" applyAlignment="1">
      <alignment vertical="top"/>
    </xf>
    <xf numFmtId="4" fontId="0" fillId="0" borderId="28" xfId="0" applyNumberFormat="1" applyFont="1" applyBorder="1" applyAlignment="1">
      <alignment horizontal="right" wrapText="1"/>
    </xf>
    <xf numFmtId="49" fontId="0" fillId="0" borderId="14" xfId="0" applyNumberFormat="1" applyFont="1" applyBorder="1" applyAlignment="1">
      <alignment vertical="top" wrapText="1"/>
    </xf>
    <xf numFmtId="49" fontId="80" fillId="0" borderId="22" xfId="0" applyNumberFormat="1" applyFont="1" applyBorder="1" applyAlignment="1">
      <alignment horizontal="right" wrapText="1"/>
    </xf>
    <xf numFmtId="173" fontId="80" fillId="0" borderId="22" xfId="0" applyNumberFormat="1" applyFont="1" applyBorder="1" applyAlignment="1">
      <alignment horizontal="right" wrapText="1"/>
    </xf>
    <xf numFmtId="173" fontId="0" fillId="0" borderId="22" xfId="0" applyNumberFormat="1" applyFont="1" applyBorder="1" applyAlignment="1">
      <alignment horizontal="right" wrapText="1"/>
    </xf>
    <xf numFmtId="173" fontId="68" fillId="0" borderId="22" xfId="0" applyNumberFormat="1" applyFont="1" applyBorder="1" applyAlignment="1">
      <alignment horizontal="right" wrapText="1"/>
    </xf>
    <xf numFmtId="173" fontId="68" fillId="0" borderId="23" xfId="0" applyNumberFormat="1" applyFont="1" applyBorder="1" applyAlignment="1">
      <alignment horizontal="right" wrapText="1"/>
    </xf>
    <xf numFmtId="0" fontId="0" fillId="0" borderId="21" xfId="0" applyNumberFormat="1" applyFont="1" applyBorder="1" applyAlignment="1">
      <alignment horizontal="center" vertical="top"/>
    </xf>
    <xf numFmtId="0" fontId="80" fillId="0" borderId="22" xfId="0" applyNumberFormat="1" applyFont="1" applyBorder="1" applyAlignment="1">
      <alignment horizontal="center" vertical="top"/>
    </xf>
    <xf numFmtId="0" fontId="0" fillId="0" borderId="22" xfId="0" applyNumberFormat="1" applyFont="1" applyBorder="1" applyAlignment="1">
      <alignment horizontal="center" vertical="top"/>
    </xf>
    <xf numFmtId="0" fontId="0" fillId="0" borderId="22" xfId="0" applyNumberFormat="1" applyFont="1" applyBorder="1" applyAlignment="1">
      <alignment vertical="top"/>
    </xf>
    <xf numFmtId="0" fontId="0" fillId="0" borderId="23" xfId="0" applyNumberFormat="1" applyFont="1" applyBorder="1" applyAlignment="1">
      <alignment horizontal="center" vertical="top"/>
    </xf>
    <xf numFmtId="0" fontId="0" fillId="0" borderId="15" xfId="0" applyNumberFormat="1" applyFont="1" applyBorder="1" applyAlignment="1">
      <alignment horizontal="center" vertical="top"/>
    </xf>
    <xf numFmtId="165" fontId="0" fillId="0" borderId="20" xfId="0" applyNumberFormat="1" applyFont="1" applyBorder="1"/>
    <xf numFmtId="173" fontId="0" fillId="0" borderId="23" xfId="0" applyNumberFormat="1" applyFont="1" applyBorder="1" applyAlignment="1">
      <alignment horizontal="right" wrapText="1"/>
    </xf>
    <xf numFmtId="165" fontId="0" fillId="0" borderId="23" xfId="0" applyNumberFormat="1" applyFont="1" applyBorder="1"/>
    <xf numFmtId="165" fontId="0" fillId="0" borderId="22" xfId="0" applyNumberFormat="1" applyFont="1" applyBorder="1"/>
    <xf numFmtId="49" fontId="0" fillId="0" borderId="0" xfId="0" applyNumberFormat="1" applyFont="1" applyBorder="1" applyAlignment="1">
      <alignment wrapText="1"/>
    </xf>
    <xf numFmtId="0" fontId="0" fillId="0" borderId="22" xfId="0" applyNumberFormat="1" applyFont="1" applyBorder="1" applyAlignment="1"/>
    <xf numFmtId="49" fontId="18" fillId="0" borderId="25" xfId="0" applyNumberFormat="1" applyFont="1" applyBorder="1" applyAlignment="1">
      <alignment horizontal="center" vertical="top" wrapText="1"/>
    </xf>
    <xf numFmtId="4" fontId="36" fillId="0" borderId="14" xfId="75" applyNumberFormat="1" applyBorder="1" applyAlignment="1">
      <alignment horizontal="right" wrapText="1"/>
    </xf>
    <xf numFmtId="2" fontId="0" fillId="0" borderId="22" xfId="67" applyNumberFormat="1" applyFont="1" applyBorder="1" applyAlignment="1">
      <alignment horizontal="left" vertical="top" wrapText="1"/>
    </xf>
    <xf numFmtId="0" fontId="0" fillId="0" borderId="19"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49" fontId="0" fillId="0" borderId="21" xfId="0" applyNumberFormat="1" applyFont="1" applyBorder="1" applyAlignment="1">
      <alignment horizontal="center" vertical="top" wrapText="1"/>
    </xf>
    <xf numFmtId="49" fontId="18" fillId="0" borderId="23" xfId="0" applyNumberFormat="1" applyFont="1" applyBorder="1" applyAlignment="1">
      <alignment horizontal="center" vertical="top" wrapText="1"/>
    </xf>
    <xf numFmtId="4" fontId="80" fillId="0" borderId="21" xfId="0" applyNumberFormat="1" applyFont="1" applyBorder="1" applyAlignment="1">
      <alignment horizontal="right"/>
    </xf>
    <xf numFmtId="49" fontId="0" fillId="0" borderId="21" xfId="0" applyNumberFormat="1" applyBorder="1" applyAlignment="1">
      <alignment horizontal="right" wrapText="1"/>
    </xf>
    <xf numFmtId="49" fontId="0" fillId="0" borderId="23" xfId="0" applyNumberFormat="1" applyBorder="1" applyAlignment="1">
      <alignment horizontal="right" wrapText="1"/>
    </xf>
    <xf numFmtId="4" fontId="0" fillId="0" borderId="23" xfId="0" applyNumberFormat="1" applyBorder="1" applyAlignment="1">
      <alignment horizontal="right"/>
    </xf>
    <xf numFmtId="4" fontId="37" fillId="0" borderId="19" xfId="0" applyNumberFormat="1" applyFont="1" applyBorder="1" applyAlignment="1">
      <alignment horizontal="right" wrapText="1"/>
    </xf>
    <xf numFmtId="0" fontId="70" fillId="0" borderId="14" xfId="0" applyFont="1" applyBorder="1" applyAlignment="1">
      <alignment vertical="top" wrapText="1"/>
    </xf>
    <xf numFmtId="4" fontId="37" fillId="0" borderId="14" xfId="0" applyNumberFormat="1" applyFont="1" applyBorder="1" applyAlignment="1">
      <alignment horizontal="right" wrapText="1"/>
    </xf>
    <xf numFmtId="49" fontId="0" fillId="0" borderId="23" xfId="0" applyNumberFormat="1" applyFont="1" applyBorder="1" applyAlignment="1">
      <alignment horizontal="left" vertical="top"/>
    </xf>
    <xf numFmtId="4" fontId="81" fillId="0" borderId="21" xfId="0" applyNumberFormat="1" applyFont="1" applyBorder="1" applyAlignment="1">
      <alignment horizontal="right" wrapText="1"/>
    </xf>
    <xf numFmtId="4" fontId="37" fillId="0" borderId="23" xfId="0" applyNumberFormat="1" applyFont="1" applyBorder="1" applyAlignment="1">
      <alignment horizontal="right" wrapText="1"/>
    </xf>
    <xf numFmtId="49" fontId="36" fillId="0" borderId="23" xfId="0" applyNumberFormat="1" applyFont="1" applyBorder="1" applyAlignment="1">
      <alignment horizontal="right" wrapText="1"/>
    </xf>
    <xf numFmtId="0" fontId="0" fillId="0" borderId="19" xfId="0" applyFont="1" applyBorder="1" applyAlignment="1">
      <alignment horizontal="left" vertical="top" wrapText="1"/>
    </xf>
    <xf numFmtId="4" fontId="0" fillId="0" borderId="0" xfId="0" applyNumberFormat="1" applyBorder="1" applyAlignment="1">
      <alignment horizontal="right"/>
    </xf>
    <xf numFmtId="0" fontId="0" fillId="0" borderId="22" xfId="0" applyFont="1" applyBorder="1" applyAlignment="1">
      <alignment horizontal="center" vertical="top" wrapText="1"/>
    </xf>
    <xf numFmtId="0" fontId="0" fillId="0" borderId="21" xfId="0" applyBorder="1" applyAlignment="1">
      <alignment horizontal="right"/>
    </xf>
    <xf numFmtId="0" fontId="0" fillId="0" borderId="23" xfId="0" applyBorder="1" applyAlignment="1">
      <alignment horizontal="right"/>
    </xf>
    <xf numFmtId="0" fontId="0" fillId="0" borderId="15" xfId="74" applyFont="1" applyFill="1" applyBorder="1" applyAlignment="1">
      <alignment horizontal="center" vertical="top" wrapText="1"/>
    </xf>
    <xf numFmtId="0" fontId="0" fillId="0" borderId="15" xfId="74" applyFont="1" applyFill="1" applyBorder="1" applyAlignment="1">
      <alignment vertical="top" wrapText="1"/>
    </xf>
    <xf numFmtId="0" fontId="36" fillId="0" borderId="15" xfId="74" applyFont="1" applyFill="1" applyBorder="1" applyAlignment="1">
      <alignment horizontal="center"/>
    </xf>
    <xf numFmtId="4" fontId="36" fillId="0" borderId="15" xfId="74" applyNumberFormat="1" applyFont="1" applyFill="1" applyBorder="1" applyAlignment="1">
      <alignment horizontal="right" wrapText="1"/>
    </xf>
    <xf numFmtId="0" fontId="0" fillId="0" borderId="15" xfId="74" applyFont="1" applyBorder="1" applyAlignment="1">
      <alignment horizontal="center" vertical="top"/>
    </xf>
    <xf numFmtId="0" fontId="0" fillId="0" borderId="15" xfId="74" applyFont="1" applyBorder="1" applyAlignment="1">
      <alignment horizontal="center"/>
    </xf>
    <xf numFmtId="4" fontId="0" fillId="0" borderId="15" xfId="74" applyNumberFormat="1" applyFont="1" applyBorder="1" applyAlignment="1">
      <alignment horizontal="right"/>
    </xf>
    <xf numFmtId="4" fontId="36" fillId="0" borderId="15" xfId="74" applyNumberFormat="1" applyFill="1" applyBorder="1" applyAlignment="1">
      <alignment horizontal="right" wrapText="1"/>
    </xf>
    <xf numFmtId="4" fontId="60" fillId="0" borderId="15" xfId="74" applyNumberFormat="1" applyFont="1" applyBorder="1" applyAlignment="1">
      <alignment horizontal="right"/>
    </xf>
    <xf numFmtId="0" fontId="60" fillId="0" borderId="19" xfId="74" applyFont="1" applyBorder="1" applyAlignment="1">
      <alignment horizontal="justify" vertical="top"/>
    </xf>
    <xf numFmtId="4" fontId="83" fillId="0" borderId="19" xfId="74" applyNumberFormat="1" applyFont="1" applyBorder="1" applyAlignment="1">
      <alignment horizontal="center"/>
    </xf>
    <xf numFmtId="4" fontId="0" fillId="0" borderId="27" xfId="74" applyNumberFormat="1" applyFont="1" applyBorder="1"/>
    <xf numFmtId="0" fontId="0" fillId="0" borderId="0" xfId="74" applyFont="1" applyBorder="1" applyAlignment="1">
      <alignment horizontal="justify" vertical="top"/>
    </xf>
    <xf numFmtId="4" fontId="83" fillId="0" borderId="0" xfId="74" applyNumberFormat="1" applyFont="1" applyBorder="1" applyAlignment="1">
      <alignment horizontal="right"/>
    </xf>
    <xf numFmtId="4" fontId="36" fillId="0" borderId="28" xfId="74" applyNumberFormat="1" applyFill="1" applyBorder="1" applyAlignment="1">
      <alignment horizontal="right" wrapText="1"/>
    </xf>
    <xf numFmtId="0" fontId="60" fillId="0" borderId="14" xfId="74" applyFont="1" applyBorder="1" applyAlignment="1">
      <alignment vertical="top" wrapText="1"/>
    </xf>
    <xf numFmtId="4" fontId="0" fillId="0" borderId="14" xfId="74" applyNumberFormat="1" applyFont="1" applyBorder="1" applyAlignment="1">
      <alignment horizontal="right"/>
    </xf>
    <xf numFmtId="4" fontId="36" fillId="0" borderId="20" xfId="74" applyNumberFormat="1" applyFont="1" applyFill="1" applyBorder="1" applyAlignment="1">
      <alignment horizontal="right" wrapText="1"/>
    </xf>
    <xf numFmtId="0" fontId="0" fillId="0" borderId="21" xfId="74" applyFont="1" applyBorder="1" applyAlignment="1">
      <alignment horizontal="center" vertical="top"/>
    </xf>
    <xf numFmtId="0" fontId="0" fillId="0" borderId="22" xfId="74" applyFont="1" applyBorder="1" applyAlignment="1">
      <alignment horizontal="center" vertical="top"/>
    </xf>
    <xf numFmtId="0" fontId="60" fillId="0" borderId="23" xfId="74" applyFont="1" applyBorder="1" applyAlignment="1">
      <alignment vertical="top"/>
    </xf>
    <xf numFmtId="0" fontId="0" fillId="0" borderId="21" xfId="74" applyFont="1" applyBorder="1" applyAlignment="1">
      <alignment horizontal="center"/>
    </xf>
    <xf numFmtId="0" fontId="0" fillId="0" borderId="22" xfId="74" applyFont="1" applyBorder="1" applyAlignment="1">
      <alignment horizontal="center"/>
    </xf>
    <xf numFmtId="0" fontId="60" fillId="0" borderId="23" xfId="74" applyFont="1" applyBorder="1" applyAlignment="1">
      <alignment horizontal="center"/>
    </xf>
    <xf numFmtId="4" fontId="0" fillId="0" borderId="21" xfId="74" applyNumberFormat="1" applyFont="1" applyBorder="1" applyAlignment="1">
      <alignment horizontal="center"/>
    </xf>
    <xf numFmtId="4" fontId="0" fillId="0" borderId="22" xfId="74" applyNumberFormat="1" applyFont="1" applyBorder="1" applyAlignment="1">
      <alignment horizontal="right"/>
    </xf>
    <xf numFmtId="4" fontId="60" fillId="0" borderId="23" xfId="74" applyNumberFormat="1" applyFont="1" applyBorder="1" applyAlignment="1">
      <alignment horizontal="right"/>
    </xf>
    <xf numFmtId="4" fontId="80" fillId="0" borderId="19" xfId="74" applyNumberFormat="1" applyFont="1" applyBorder="1" applyAlignment="1">
      <alignment horizontal="right"/>
    </xf>
    <xf numFmtId="4" fontId="36" fillId="0" borderId="27" xfId="74" applyNumberFormat="1" applyFill="1" applyBorder="1" applyAlignment="1">
      <alignment horizontal="right" wrapText="1"/>
    </xf>
    <xf numFmtId="4" fontId="36" fillId="0" borderId="14" xfId="74" applyNumberFormat="1" applyFont="1" applyBorder="1" applyAlignment="1">
      <alignment horizontal="right"/>
    </xf>
    <xf numFmtId="4" fontId="36" fillId="0" borderId="20" xfId="74" applyNumberFormat="1" applyFill="1" applyBorder="1" applyAlignment="1">
      <alignment horizontal="right" wrapText="1"/>
    </xf>
    <xf numFmtId="0" fontId="0" fillId="0" borderId="23" xfId="74" applyFont="1" applyBorder="1" applyAlignment="1">
      <alignment vertical="top"/>
    </xf>
    <xf numFmtId="0" fontId="0" fillId="0" borderId="23" xfId="74" applyFont="1" applyBorder="1" applyAlignment="1">
      <alignment horizontal="center"/>
    </xf>
    <xf numFmtId="4" fontId="0" fillId="0" borderId="21" xfId="74" applyNumberFormat="1" applyFont="1" applyBorder="1" applyAlignment="1">
      <alignment horizontal="right"/>
    </xf>
    <xf numFmtId="4" fontId="0" fillId="0" borderId="23" xfId="74" applyNumberFormat="1" applyFont="1" applyBorder="1" applyAlignment="1">
      <alignment horizontal="right"/>
    </xf>
    <xf numFmtId="0" fontId="60" fillId="0" borderId="19" xfId="74" applyFont="1" applyBorder="1" applyAlignment="1">
      <alignment horizontal="left" vertical="top" wrapText="1"/>
    </xf>
    <xf numFmtId="0" fontId="0" fillId="0" borderId="14" xfId="74" applyFont="1" applyBorder="1" applyAlignment="1">
      <alignment horizontal="left" vertical="top" wrapText="1"/>
    </xf>
    <xf numFmtId="0" fontId="0" fillId="0" borderId="15" xfId="74" applyFont="1" applyBorder="1" applyAlignment="1">
      <alignment wrapText="1"/>
    </xf>
    <xf numFmtId="0" fontId="36" fillId="0" borderId="15" xfId="74" applyFont="1" applyBorder="1" applyAlignment="1">
      <alignment horizontal="center"/>
    </xf>
    <xf numFmtId="0" fontId="0" fillId="0" borderId="15" xfId="74" applyFont="1" applyBorder="1" applyAlignment="1">
      <alignment vertical="top" wrapText="1"/>
    </xf>
    <xf numFmtId="0" fontId="0" fillId="0" borderId="19" xfId="74" applyFont="1" applyBorder="1" applyAlignment="1">
      <alignment vertical="top" wrapText="1"/>
    </xf>
    <xf numFmtId="4" fontId="83" fillId="0" borderId="19" xfId="74" applyNumberFormat="1" applyFont="1" applyBorder="1" applyAlignment="1">
      <alignment horizontal="right"/>
    </xf>
    <xf numFmtId="0" fontId="0" fillId="0" borderId="27" xfId="74" applyFont="1" applyBorder="1" applyAlignment="1">
      <alignment horizontal="right"/>
    </xf>
    <xf numFmtId="0" fontId="0" fillId="0" borderId="0" xfId="74" applyFont="1" applyBorder="1"/>
    <xf numFmtId="4" fontId="60" fillId="0" borderId="0" xfId="74" applyNumberFormat="1" applyFont="1" applyBorder="1" applyAlignment="1">
      <alignment horizontal="right"/>
    </xf>
    <xf numFmtId="0" fontId="0" fillId="0" borderId="14" xfId="74" applyFont="1" applyBorder="1"/>
    <xf numFmtId="0" fontId="36" fillId="0" borderId="21" xfId="74" applyFont="1" applyBorder="1" applyAlignment="1">
      <alignment horizontal="center"/>
    </xf>
    <xf numFmtId="0" fontId="36" fillId="0" borderId="22" xfId="74" applyFont="1" applyBorder="1" applyAlignment="1">
      <alignment horizontal="center"/>
    </xf>
    <xf numFmtId="4" fontId="83" fillId="0" borderId="21" xfId="74" applyNumberFormat="1" applyFont="1" applyBorder="1" applyAlignment="1">
      <alignment horizontal="right"/>
    </xf>
    <xf numFmtId="4" fontId="60" fillId="0" borderId="22" xfId="74" applyNumberFormat="1" applyFont="1" applyBorder="1" applyAlignment="1">
      <alignment horizontal="right"/>
    </xf>
    <xf numFmtId="4" fontId="36" fillId="0" borderId="30" xfId="74" applyNumberFormat="1" applyFill="1" applyBorder="1" applyAlignment="1">
      <alignment horizontal="right" wrapText="1"/>
    </xf>
    <xf numFmtId="0" fontId="67" fillId="0" borderId="22" xfId="74" applyFont="1" applyBorder="1" applyAlignment="1">
      <alignment horizontal="center" vertical="top"/>
    </xf>
    <xf numFmtId="0" fontId="67" fillId="0" borderId="23" xfId="74" applyFont="1" applyBorder="1" applyAlignment="1">
      <alignment horizontal="center" vertical="top"/>
    </xf>
    <xf numFmtId="4" fontId="67" fillId="0" borderId="27" xfId="74" applyNumberFormat="1" applyFont="1" applyBorder="1" applyAlignment="1">
      <alignment horizontal="right"/>
    </xf>
    <xf numFmtId="0" fontId="67" fillId="0" borderId="15" xfId="74" applyFont="1" applyBorder="1" applyAlignment="1">
      <alignment horizontal="center"/>
    </xf>
    <xf numFmtId="0" fontId="0" fillId="0" borderId="22" xfId="74" applyFont="1" applyFill="1" applyBorder="1" applyAlignment="1">
      <alignment horizontal="center" vertical="top" wrapText="1"/>
    </xf>
    <xf numFmtId="0" fontId="0" fillId="0" borderId="23" xfId="74" applyFont="1" applyFill="1" applyBorder="1" applyAlignment="1">
      <alignment horizontal="center" vertical="top" wrapText="1"/>
    </xf>
    <xf numFmtId="0" fontId="67" fillId="0" borderId="21" xfId="74" applyFont="1" applyBorder="1" applyAlignment="1">
      <alignment horizontal="center"/>
    </xf>
    <xf numFmtId="0" fontId="67" fillId="0" borderId="22" xfId="74" applyFont="1" applyBorder="1" applyAlignment="1">
      <alignment horizontal="center"/>
    </xf>
    <xf numFmtId="4" fontId="60" fillId="0" borderId="29" xfId="74" applyNumberFormat="1" applyFont="1" applyBorder="1" applyAlignment="1">
      <alignment horizontal="right"/>
    </xf>
    <xf numFmtId="4" fontId="67" fillId="0" borderId="21" xfId="74" applyNumberFormat="1" applyFont="1" applyBorder="1" applyAlignment="1">
      <alignment horizontal="right"/>
    </xf>
    <xf numFmtId="4" fontId="80" fillId="0" borderId="19" xfId="74" applyNumberFormat="1" applyFont="1" applyBorder="1" applyAlignment="1"/>
    <xf numFmtId="4" fontId="0" fillId="0" borderId="27" xfId="74" applyNumberFormat="1" applyFont="1" applyBorder="1" applyAlignment="1">
      <alignment horizontal="right"/>
    </xf>
    <xf numFmtId="0" fontId="0" fillId="0" borderId="0" xfId="74" applyFont="1" applyBorder="1" applyAlignment="1">
      <alignment vertical="top" wrapText="1"/>
    </xf>
    <xf numFmtId="0" fontId="0" fillId="0" borderId="14" xfId="74" applyFont="1" applyBorder="1" applyAlignment="1">
      <alignment vertical="top" wrapText="1"/>
    </xf>
    <xf numFmtId="0" fontId="0" fillId="0" borderId="22" xfId="74" applyFont="1" applyBorder="1" applyAlignment="1">
      <alignment horizontal="left" vertical="top"/>
    </xf>
    <xf numFmtId="0" fontId="0" fillId="0" borderId="23" xfId="74" applyFont="1" applyBorder="1" applyAlignment="1">
      <alignment horizontal="left" vertical="top"/>
    </xf>
    <xf numFmtId="4" fontId="80" fillId="0" borderId="19" xfId="74" applyNumberFormat="1" applyFont="1" applyBorder="1" applyAlignment="1">
      <alignment horizontal="center"/>
    </xf>
    <xf numFmtId="0" fontId="0" fillId="0" borderId="21" xfId="74" applyFont="1" applyBorder="1" applyAlignment="1">
      <alignment horizontal="left" vertical="top"/>
    </xf>
    <xf numFmtId="0" fontId="0" fillId="0" borderId="23" xfId="74" applyFont="1" applyBorder="1" applyAlignment="1">
      <alignment horizontal="center" vertical="top"/>
    </xf>
    <xf numFmtId="4" fontId="0" fillId="0" borderId="22" xfId="74" applyNumberFormat="1" applyFont="1" applyBorder="1" applyAlignment="1"/>
    <xf numFmtId="4" fontId="0" fillId="0" borderId="15" xfId="74" applyNumberFormat="1" applyFont="1" applyBorder="1" applyAlignment="1"/>
    <xf numFmtId="4" fontId="60" fillId="0" borderId="15" xfId="74" applyNumberFormat="1" applyFont="1" applyBorder="1" applyAlignment="1"/>
    <xf numFmtId="0" fontId="0" fillId="0" borderId="0" xfId="0" applyNumberFormat="1" applyFont="1" applyBorder="1" applyAlignment="1">
      <alignment horizontal="center" vertical="top"/>
    </xf>
    <xf numFmtId="173" fontId="0" fillId="0" borderId="0" xfId="0" applyNumberFormat="1" applyFont="1" applyBorder="1" applyAlignment="1">
      <alignment horizontal="right" wrapText="1"/>
    </xf>
    <xf numFmtId="0" fontId="27" fillId="0" borderId="0" xfId="0" applyFont="1" applyBorder="1" applyProtection="1"/>
    <xf numFmtId="4" fontId="10" fillId="0" borderId="17" xfId="0" applyNumberFormat="1" applyFont="1" applyBorder="1" applyAlignment="1" applyProtection="1">
      <alignment horizontal="right"/>
    </xf>
    <xf numFmtId="0" fontId="37" fillId="0" borderId="23" xfId="0" applyFont="1" applyBorder="1" applyAlignment="1" applyProtection="1">
      <alignment horizontal="right"/>
    </xf>
    <xf numFmtId="4" fontId="37" fillId="0" borderId="23" xfId="0" applyNumberFormat="1" applyFont="1" applyBorder="1" applyProtection="1"/>
    <xf numFmtId="0" fontId="7" fillId="0" borderId="0" xfId="0" applyFont="1" applyBorder="1" applyAlignment="1" applyProtection="1">
      <alignment horizontal="center"/>
    </xf>
    <xf numFmtId="0" fontId="8" fillId="0" borderId="0" xfId="0" applyFont="1" applyBorder="1" applyAlignment="1" applyProtection="1">
      <alignment horizontal="left" vertical="top"/>
    </xf>
    <xf numFmtId="0" fontId="8" fillId="0" borderId="0" xfId="0" applyFont="1" applyBorder="1" applyAlignment="1" applyProtection="1">
      <alignment horizontal="left" vertical="top" wrapText="1"/>
    </xf>
    <xf numFmtId="0" fontId="8" fillId="0" borderId="0" xfId="0" applyFont="1" applyAlignment="1" applyProtection="1">
      <alignment horizontal="left" vertical="top"/>
    </xf>
    <xf numFmtId="0" fontId="8" fillId="0" borderId="0" xfId="0" applyFont="1" applyBorder="1" applyAlignment="1" applyProtection="1">
      <alignment horizontal="center"/>
    </xf>
    <xf numFmtId="0" fontId="8" fillId="0" borderId="0" xfId="0" applyFont="1" applyBorder="1" applyAlignment="1" applyProtection="1">
      <alignment horizontal="left"/>
    </xf>
    <xf numFmtId="49" fontId="61" fillId="0" borderId="0" xfId="50" applyNumberFormat="1" applyFont="1" applyBorder="1" applyAlignment="1" applyProtection="1">
      <alignment horizontal="center" vertical="top"/>
      <protection locked="0"/>
    </xf>
    <xf numFmtId="0" fontId="18" fillId="0" borderId="0" xfId="50" applyFont="1" applyBorder="1" applyAlignment="1">
      <alignment horizontal="left" vertical="top" wrapText="1"/>
    </xf>
    <xf numFmtId="0" fontId="62" fillId="0" borderId="0" xfId="50" applyFont="1" applyBorder="1" applyAlignment="1">
      <alignment horizontal="left" vertical="top" wrapText="1"/>
    </xf>
    <xf numFmtId="0" fontId="18" fillId="0" borderId="0" xfId="50" applyFont="1" applyBorder="1" applyAlignment="1">
      <alignment horizontal="left" vertical="top"/>
    </xf>
    <xf numFmtId="0" fontId="18" fillId="0" borderId="0" xfId="50" applyFont="1" applyBorder="1" applyAlignment="1">
      <alignment horizontal="left"/>
    </xf>
    <xf numFmtId="0" fontId="9" fillId="0" borderId="0" xfId="0" applyFont="1" applyBorder="1" applyAlignment="1">
      <alignment horizontal="center" vertical="top"/>
    </xf>
    <xf numFmtId="49" fontId="25" fillId="0" borderId="0" xfId="0" applyNumberFormat="1" applyFont="1" applyBorder="1" applyAlignment="1">
      <alignment horizontal="center" vertical="top" wrapText="1"/>
    </xf>
    <xf numFmtId="49" fontId="17" fillId="0" borderId="0" xfId="0" applyNumberFormat="1" applyFont="1" applyBorder="1" applyAlignment="1">
      <alignment horizontal="left" vertical="top" wrapText="1"/>
    </xf>
    <xf numFmtId="0" fontId="73" fillId="0" borderId="0" xfId="0" applyFont="1" applyBorder="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left" vertical="top" wrapText="1"/>
    </xf>
    <xf numFmtId="0" fontId="27" fillId="0" borderId="0" xfId="0" applyFont="1" applyBorder="1" applyAlignment="1">
      <alignment horizontal="left" vertical="top" wrapText="1"/>
    </xf>
    <xf numFmtId="0" fontId="9" fillId="0" borderId="0" xfId="0" applyFont="1" applyBorder="1" applyAlignment="1" applyProtection="1">
      <alignment horizontal="center" vertical="top"/>
    </xf>
    <xf numFmtId="0" fontId="10" fillId="0" borderId="0" xfId="0" applyFont="1" applyBorder="1" applyAlignment="1" applyProtection="1">
      <alignment horizontal="left" vertical="top" wrapText="1"/>
    </xf>
    <xf numFmtId="0" fontId="17" fillId="0" borderId="11" xfId="0" applyFont="1" applyFill="1" applyBorder="1" applyAlignment="1">
      <alignment wrapText="1"/>
    </xf>
    <xf numFmtId="0" fontId="7" fillId="0" borderId="0" xfId="0" applyFont="1" applyBorder="1" applyAlignment="1" applyProtection="1">
      <alignment horizontal="left" vertical="top"/>
    </xf>
    <xf numFmtId="0" fontId="17" fillId="0" borderId="11" xfId="0" applyFont="1" applyBorder="1" applyAlignment="1" applyProtection="1">
      <alignment horizontal="left" vertical="center" wrapText="1"/>
      <protection locked="0"/>
    </xf>
    <xf numFmtId="0" fontId="39" fillId="0" borderId="13" xfId="0" applyFont="1" applyBorder="1" applyAlignment="1" applyProtection="1">
      <alignment horizontal="left" vertical="top" wrapText="1"/>
    </xf>
    <xf numFmtId="49" fontId="16" fillId="0" borderId="0" xfId="0" applyNumberFormat="1" applyFont="1" applyAlignment="1">
      <alignment horizontal="center" vertical="top" wrapText="1"/>
    </xf>
    <xf numFmtId="49" fontId="75" fillId="0" borderId="0" xfId="0" applyNumberFormat="1" applyFont="1" applyAlignment="1">
      <alignment horizontal="left" vertical="top" wrapText="1"/>
    </xf>
    <xf numFmtId="0" fontId="11" fillId="0" borderId="11" xfId="74" applyFont="1" applyBorder="1" applyAlignment="1">
      <alignment horizontal="left" vertical="center" wrapText="1"/>
    </xf>
    <xf numFmtId="0" fontId="10" fillId="0" borderId="0" xfId="74" applyFont="1" applyFill="1" applyBorder="1" applyAlignment="1">
      <alignment horizontal="left" vertical="top" wrapText="1"/>
    </xf>
    <xf numFmtId="0" fontId="10" fillId="0" borderId="0" xfId="0" applyFont="1" applyAlignment="1" applyProtection="1">
      <alignment horizontal="left" vertical="top"/>
    </xf>
    <xf numFmtId="0" fontId="76" fillId="0" borderId="0" xfId="0" applyFont="1" applyBorder="1" applyAlignment="1">
      <alignment horizontal="left" vertical="top" wrapText="1"/>
    </xf>
    <xf numFmtId="0" fontId="8" fillId="0" borderId="0" xfId="0" applyFont="1" applyBorder="1" applyAlignment="1">
      <alignment horizontal="left"/>
    </xf>
    <xf numFmtId="0" fontId="6" fillId="18" borderId="11" xfId="0" applyFont="1" applyFill="1" applyBorder="1" applyAlignment="1" applyProtection="1">
      <alignment horizontal="left" vertical="center" wrapText="1"/>
    </xf>
  </cellXfs>
  <cellStyles count="98">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2" xfId="28"/>
    <cellStyle name="Comma 4" xfId="29"/>
    <cellStyle name="Currency 2" xfId="30"/>
    <cellStyle name="Currency 2 2" xfId="31"/>
    <cellStyle name="Currency 2 3" xfId="32"/>
    <cellStyle name="Currency 3" xfId="33"/>
    <cellStyle name="Euro" xfId="34"/>
    <cellStyle name="Excel Built-in Normal" xfId="35"/>
    <cellStyle name="Excel Built-in Normal 2" xfId="36"/>
    <cellStyle name="Explanatory Text 2" xfId="37"/>
    <cellStyle name="Good 2" xfId="38"/>
    <cellStyle name="Heading 1 2" xfId="39"/>
    <cellStyle name="Heading 2 2" xfId="40"/>
    <cellStyle name="Heading 3 2" xfId="41"/>
    <cellStyle name="Heading 4 2" xfId="42"/>
    <cellStyle name="Hiperveza 2" xfId="43"/>
    <cellStyle name="Hiperveza 2 2" xfId="44"/>
    <cellStyle name="Hiperveza 2 3" xfId="45"/>
    <cellStyle name="Hiperveza 3" xfId="46"/>
    <cellStyle name="Input 2" xfId="47"/>
    <cellStyle name="Linked Cell 2" xfId="48"/>
    <cellStyle name="Neutral 2" xfId="49"/>
    <cellStyle name="Normal 2" xfId="50"/>
    <cellStyle name="Normal 2 2" xfId="51"/>
    <cellStyle name="Normal 2 2 2" xfId="52"/>
    <cellStyle name="Normal 2 3" xfId="53"/>
    <cellStyle name="Normal 2 3 2" xfId="54"/>
    <cellStyle name="Normal 2 4" xfId="55"/>
    <cellStyle name="Normal 3" xfId="56"/>
    <cellStyle name="Normal 3 2" xfId="57"/>
    <cellStyle name="Normal 3 3" xfId="58"/>
    <cellStyle name="Normal 4" xfId="59"/>
    <cellStyle name="Normal 5" xfId="60"/>
    <cellStyle name="Normal 5 2" xfId="61"/>
    <cellStyle name="Normalno" xfId="0" builtinId="0"/>
    <cellStyle name="Normalno 2" xfId="62"/>
    <cellStyle name="Normalno 2 2" xfId="63"/>
    <cellStyle name="Normalno 2 2 2" xfId="64"/>
    <cellStyle name="Normalno 2 3" xfId="65"/>
    <cellStyle name="Normalno 2 4" xfId="66"/>
    <cellStyle name="Normalno 3" xfId="67"/>
    <cellStyle name="Normalno 3 2" xfId="68"/>
    <cellStyle name="Normalno 3 3" xfId="69"/>
    <cellStyle name="Normalno 3 4" xfId="70"/>
    <cellStyle name="Normalno 3 5" xfId="71"/>
    <cellStyle name="Normalno 4" xfId="72"/>
    <cellStyle name="Note 2" xfId="73"/>
    <cellStyle name="Obično 2" xfId="74"/>
    <cellStyle name="Obično 2 2" xfId="75"/>
    <cellStyle name="Obično 3" xfId="76"/>
    <cellStyle name="Obično 3 2" xfId="77"/>
    <cellStyle name="Obično 3 3" xfId="78"/>
    <cellStyle name="Obično 3 4" xfId="79"/>
    <cellStyle name="Obično 4" xfId="80"/>
    <cellStyle name="Obično 4 2" xfId="81"/>
    <cellStyle name="Obično 5" xfId="82"/>
    <cellStyle name="Obično_List1" xfId="83"/>
    <cellStyle name="Output 2" xfId="84"/>
    <cellStyle name="Stil 1" xfId="85"/>
    <cellStyle name="Style 1" xfId="86"/>
    <cellStyle name="Style 1 2" xfId="87"/>
    <cellStyle name="Style 1 2 2" xfId="88"/>
    <cellStyle name="Style 1 3" xfId="89"/>
    <cellStyle name="Style 1 4" xfId="90"/>
    <cellStyle name="TableStyleLight1" xfId="91"/>
    <cellStyle name="Title 2" xfId="92"/>
    <cellStyle name="Total 2" xfId="93"/>
    <cellStyle name="Valuta 2" xfId="94"/>
    <cellStyle name="Warning Text 2" xfId="95"/>
    <cellStyle name="Zarez 2" xfId="96"/>
    <cellStyle name="Zarez 3" xfId="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152400</xdr:rowOff>
    </xdr:from>
    <xdr:to>
      <xdr:col>2</xdr:col>
      <xdr:colOff>28575</xdr:colOff>
      <xdr:row>5</xdr:row>
      <xdr:rowOff>85725</xdr:rowOff>
    </xdr:to>
    <xdr:pic>
      <xdr:nvPicPr>
        <xdr:cNvPr id="2006" name="Picture 1">
          <a:extLst>
            <a:ext uri="{FF2B5EF4-FFF2-40B4-BE49-F238E27FC236}">
              <a16:creationId xmlns:a16="http://schemas.microsoft.com/office/drawing/2014/main" id="{64D95EA6-8A20-4B58-94FF-8459612A35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91" r="-2106"/>
        <a:stretch>
          <a:fillRect/>
        </a:stretch>
      </xdr:blipFill>
      <xdr:spPr bwMode="auto">
        <a:xfrm>
          <a:off x="0" y="152400"/>
          <a:ext cx="1200150" cy="12477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2991" r="-2106"/>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5</xdr:col>
      <xdr:colOff>0</xdr:colOff>
      <xdr:row>35</xdr:row>
      <xdr:rowOff>0</xdr:rowOff>
    </xdr:from>
    <xdr:to>
      <xdr:col>8</xdr:col>
      <xdr:colOff>257175</xdr:colOff>
      <xdr:row>39</xdr:row>
      <xdr:rowOff>114300</xdr:rowOff>
    </xdr:to>
    <xdr:pic>
      <xdr:nvPicPr>
        <xdr:cNvPr id="2007" name="Picture 2">
          <a:extLst>
            <a:ext uri="{FF2B5EF4-FFF2-40B4-BE49-F238E27FC236}">
              <a16:creationId xmlns:a16="http://schemas.microsoft.com/office/drawing/2014/main" id="{44CE8A9F-2F03-4D34-BD3C-0FBB93F95A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52775" y="7324725"/>
          <a:ext cx="15716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1</xdr:col>
      <xdr:colOff>666750</xdr:colOff>
      <xdr:row>69</xdr:row>
      <xdr:rowOff>180975</xdr:rowOff>
    </xdr:to>
    <xdr:sp macro="" textlink="">
      <xdr:nvSpPr>
        <xdr:cNvPr id="33064" name="AutoShape 40">
          <a:extLst>
            <a:ext uri="{FF2B5EF4-FFF2-40B4-BE49-F238E27FC236}">
              <a16:creationId xmlns:a16="http://schemas.microsoft.com/office/drawing/2014/main" id="{CCB1FB57-4F45-4C01-9772-6AB37FB0BDCD}"/>
            </a:ext>
          </a:extLst>
        </xdr:cNvPr>
        <xdr:cNvSpPr>
          <a:spLocks noChangeAspect="1" noChangeArrowheads="1"/>
        </xdr:cNvSpPr>
      </xdr:nvSpPr>
      <xdr:spPr bwMode="auto">
        <a:xfrm>
          <a:off x="390525" y="19002375"/>
          <a:ext cx="6667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68</xdr:row>
      <xdr:rowOff>0</xdr:rowOff>
    </xdr:from>
    <xdr:to>
      <xdr:col>1</xdr:col>
      <xdr:colOff>666750</xdr:colOff>
      <xdr:row>69</xdr:row>
      <xdr:rowOff>180975</xdr:rowOff>
    </xdr:to>
    <xdr:sp macro="" textlink="">
      <xdr:nvSpPr>
        <xdr:cNvPr id="33065" name="AutoShape 41">
          <a:extLst>
            <a:ext uri="{FF2B5EF4-FFF2-40B4-BE49-F238E27FC236}">
              <a16:creationId xmlns:a16="http://schemas.microsoft.com/office/drawing/2014/main" id="{F4394561-305A-47BB-B431-CF2612C46A81}"/>
            </a:ext>
          </a:extLst>
        </xdr:cNvPr>
        <xdr:cNvSpPr>
          <a:spLocks noChangeAspect="1" noChangeArrowheads="1"/>
        </xdr:cNvSpPr>
      </xdr:nvSpPr>
      <xdr:spPr bwMode="auto">
        <a:xfrm>
          <a:off x="390525" y="19002375"/>
          <a:ext cx="6667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68</xdr:row>
      <xdr:rowOff>0</xdr:rowOff>
    </xdr:from>
    <xdr:to>
      <xdr:col>1</xdr:col>
      <xdr:colOff>666750</xdr:colOff>
      <xdr:row>69</xdr:row>
      <xdr:rowOff>190500</xdr:rowOff>
    </xdr:to>
    <xdr:sp macro="" textlink="">
      <xdr:nvSpPr>
        <xdr:cNvPr id="33066" name="AutoShape 40">
          <a:extLst>
            <a:ext uri="{FF2B5EF4-FFF2-40B4-BE49-F238E27FC236}">
              <a16:creationId xmlns:a16="http://schemas.microsoft.com/office/drawing/2014/main" id="{4CFC4008-D7E3-404C-94C3-E96E65810DB1}"/>
            </a:ext>
          </a:extLst>
        </xdr:cNvPr>
        <xdr:cNvSpPr>
          <a:spLocks noChangeAspect="1" noChangeArrowheads="1"/>
        </xdr:cNvSpPr>
      </xdr:nvSpPr>
      <xdr:spPr bwMode="auto">
        <a:xfrm>
          <a:off x="390525" y="19002375"/>
          <a:ext cx="6667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68</xdr:row>
      <xdr:rowOff>0</xdr:rowOff>
    </xdr:from>
    <xdr:to>
      <xdr:col>1</xdr:col>
      <xdr:colOff>666750</xdr:colOff>
      <xdr:row>69</xdr:row>
      <xdr:rowOff>190500</xdr:rowOff>
    </xdr:to>
    <xdr:sp macro="" textlink="">
      <xdr:nvSpPr>
        <xdr:cNvPr id="33067" name="AutoShape 41">
          <a:extLst>
            <a:ext uri="{FF2B5EF4-FFF2-40B4-BE49-F238E27FC236}">
              <a16:creationId xmlns:a16="http://schemas.microsoft.com/office/drawing/2014/main" id="{A059961D-69F7-4EAE-9474-4DFA1953BBB5}"/>
            </a:ext>
          </a:extLst>
        </xdr:cNvPr>
        <xdr:cNvSpPr>
          <a:spLocks noChangeAspect="1" noChangeArrowheads="1"/>
        </xdr:cNvSpPr>
      </xdr:nvSpPr>
      <xdr:spPr bwMode="auto">
        <a:xfrm>
          <a:off x="390525" y="19002375"/>
          <a:ext cx="6667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68</xdr:row>
      <xdr:rowOff>0</xdr:rowOff>
    </xdr:from>
    <xdr:to>
      <xdr:col>1</xdr:col>
      <xdr:colOff>666750</xdr:colOff>
      <xdr:row>69</xdr:row>
      <xdr:rowOff>190500</xdr:rowOff>
    </xdr:to>
    <xdr:sp macro="" textlink="">
      <xdr:nvSpPr>
        <xdr:cNvPr id="33068" name="AutoShape 40">
          <a:extLst>
            <a:ext uri="{FF2B5EF4-FFF2-40B4-BE49-F238E27FC236}">
              <a16:creationId xmlns:a16="http://schemas.microsoft.com/office/drawing/2014/main" id="{B23B640B-7B1D-4479-BCA5-139FE9512264}"/>
            </a:ext>
          </a:extLst>
        </xdr:cNvPr>
        <xdr:cNvSpPr>
          <a:spLocks noChangeAspect="1" noChangeArrowheads="1"/>
        </xdr:cNvSpPr>
      </xdr:nvSpPr>
      <xdr:spPr bwMode="auto">
        <a:xfrm>
          <a:off x="390525" y="19002375"/>
          <a:ext cx="6667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68</xdr:row>
      <xdr:rowOff>0</xdr:rowOff>
    </xdr:from>
    <xdr:to>
      <xdr:col>1</xdr:col>
      <xdr:colOff>666750</xdr:colOff>
      <xdr:row>69</xdr:row>
      <xdr:rowOff>190500</xdr:rowOff>
    </xdr:to>
    <xdr:sp macro="" textlink="">
      <xdr:nvSpPr>
        <xdr:cNvPr id="33069" name="AutoShape 41">
          <a:extLst>
            <a:ext uri="{FF2B5EF4-FFF2-40B4-BE49-F238E27FC236}">
              <a16:creationId xmlns:a16="http://schemas.microsoft.com/office/drawing/2014/main" id="{10E41285-FE38-4AA3-A938-D9D2BA53BCBE}"/>
            </a:ext>
          </a:extLst>
        </xdr:cNvPr>
        <xdr:cNvSpPr>
          <a:spLocks noChangeAspect="1" noChangeArrowheads="1"/>
        </xdr:cNvSpPr>
      </xdr:nvSpPr>
      <xdr:spPr bwMode="auto">
        <a:xfrm>
          <a:off x="390525" y="19002375"/>
          <a:ext cx="6667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68</xdr:row>
      <xdr:rowOff>0</xdr:rowOff>
    </xdr:from>
    <xdr:to>
      <xdr:col>1</xdr:col>
      <xdr:colOff>666750</xdr:colOff>
      <xdr:row>69</xdr:row>
      <xdr:rowOff>190500</xdr:rowOff>
    </xdr:to>
    <xdr:sp macro="" textlink="">
      <xdr:nvSpPr>
        <xdr:cNvPr id="33070" name="AutoShape 40">
          <a:extLst>
            <a:ext uri="{FF2B5EF4-FFF2-40B4-BE49-F238E27FC236}">
              <a16:creationId xmlns:a16="http://schemas.microsoft.com/office/drawing/2014/main" id="{547EB664-2AFA-44EA-BB5E-303DC62F0B59}"/>
            </a:ext>
          </a:extLst>
        </xdr:cNvPr>
        <xdr:cNvSpPr>
          <a:spLocks noChangeAspect="1" noChangeArrowheads="1"/>
        </xdr:cNvSpPr>
      </xdr:nvSpPr>
      <xdr:spPr bwMode="auto">
        <a:xfrm>
          <a:off x="390525" y="19002375"/>
          <a:ext cx="6667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68</xdr:row>
      <xdr:rowOff>0</xdr:rowOff>
    </xdr:from>
    <xdr:to>
      <xdr:col>1</xdr:col>
      <xdr:colOff>666750</xdr:colOff>
      <xdr:row>69</xdr:row>
      <xdr:rowOff>190500</xdr:rowOff>
    </xdr:to>
    <xdr:sp macro="" textlink="">
      <xdr:nvSpPr>
        <xdr:cNvPr id="33071" name="AutoShape 41">
          <a:extLst>
            <a:ext uri="{FF2B5EF4-FFF2-40B4-BE49-F238E27FC236}">
              <a16:creationId xmlns:a16="http://schemas.microsoft.com/office/drawing/2014/main" id="{44062FD4-8C41-41B5-9D1B-7D3E267793D1}"/>
            </a:ext>
          </a:extLst>
        </xdr:cNvPr>
        <xdr:cNvSpPr>
          <a:spLocks noChangeAspect="1" noChangeArrowheads="1"/>
        </xdr:cNvSpPr>
      </xdr:nvSpPr>
      <xdr:spPr bwMode="auto">
        <a:xfrm>
          <a:off x="390525" y="19002375"/>
          <a:ext cx="6667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jo\e\My%20Documents\GRADILI&#352;TA\ENT6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RIJA-PC\Projekti\GORDANA\DJ%202015\GOTOVI%20PROJEKTI\08_GP-08-15%20PO%20DOMINIK%20B\Gordana_NOVO_GP\TRO&#352;KOVNICI_ETAPE\1.dio-TRO&#352;KOVNI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ROJEKTI\NMRO\SITSLU7F.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RIJA-PC\Projekti\Projekti\2014\Gotovi%20projekti%202014\Tro&#353;kovnici\T-106-14%20HABADA%20za%20DOZVOLU\UKUPNI%20%20SVI%20%20T-106-14%20sa%20cijenam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p."/>
      <sheetName val="O.pod."/>
      <sheetName val="Naslov"/>
      <sheetName val="Unos d.ug."/>
      <sheetName val="Ku}e"/>
      <sheetName val="Pr.sit."/>
      <sheetName val="Dop.ug."/>
      <sheetName val="Ok.sit."/>
      <sheetName val="Obra~."/>
      <sheetName val="Evid."/>
      <sheetName val="Module2"/>
      <sheetName val="Module1"/>
    </sheetNames>
    <sheetDataSet>
      <sheetData sheetId="0" refreshError="1"/>
      <sheetData sheetId="1" refreshError="1">
        <row r="5">
          <cell r="C5" t="str">
            <v>SLUNJ</v>
          </cell>
        </row>
        <row r="6">
          <cell r="G6" t="str">
            <v>ZAGREB</v>
          </cell>
        </row>
        <row r="8">
          <cell r="C8" t="str">
            <v>" ENTERIJER " \AKOVO</v>
          </cell>
        </row>
        <row r="19">
          <cell r="G19" t="str">
            <v>24.09.1997.</v>
          </cell>
        </row>
        <row r="20">
          <cell r="C20" t="str">
            <v xml:space="preserve"> MARKO SPAJI]</v>
          </cell>
          <cell r="G20" t="str">
            <v>Milan Peri} i Dra`en Omazi}</v>
          </cell>
        </row>
        <row r="22">
          <cell r="C22" t="str">
            <v>(FAZA_4_6.XLS)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ica"/>
      <sheetName val="opci opis "/>
      <sheetName val="s.jama, gnojovka i ab pl"/>
      <sheetName val="vik"/>
      <sheetName val="vanjska hidrantska mreža"/>
      <sheetName val="vanjsko UREĐENJE "/>
      <sheetName val="elektroinsatalacije"/>
      <sheetName val="strojarske instalacije"/>
      <sheetName val="REKAPITULACI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p."/>
      <sheetName val="O.pod."/>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5"/>
    <pageSetUpPr fitToPage="1"/>
  </sheetPr>
  <dimension ref="A2:K34"/>
  <sheetViews>
    <sheetView tabSelected="1" view="pageLayout" topLeftCell="A7" zoomScaleNormal="100" workbookViewId="0">
      <selection activeCell="C33" sqref="C33:C34"/>
    </sheetView>
  </sheetViews>
  <sheetFormatPr defaultRowHeight="12.75"/>
  <cols>
    <col min="1" max="1" width="8.42578125" style="1" customWidth="1"/>
    <col min="2" max="2" width="9.140625" style="1"/>
    <col min="3" max="3" width="9.5703125" style="1" customWidth="1"/>
    <col min="4" max="4" width="9.85546875" style="1" customWidth="1"/>
    <col min="5" max="5" width="10.28515625" style="1" customWidth="1"/>
    <col min="6" max="6" width="10.5703125" style="1" customWidth="1"/>
    <col min="7" max="7" width="0" style="1" hidden="1" customWidth="1"/>
    <col min="8" max="16384" width="9.140625" style="1"/>
  </cols>
  <sheetData>
    <row r="2" spans="1:10" ht="36.75">
      <c r="C2" s="2" t="s">
        <v>0</v>
      </c>
    </row>
    <row r="3" spans="1:10" ht="18">
      <c r="C3" s="3" t="s">
        <v>1</v>
      </c>
    </row>
    <row r="4" spans="1:10" ht="18">
      <c r="C4" s="3" t="s">
        <v>2</v>
      </c>
    </row>
    <row r="5" spans="1:10" ht="18">
      <c r="C5" s="3" t="s">
        <v>3</v>
      </c>
    </row>
    <row r="6" spans="1:10" ht="18">
      <c r="C6" s="3" t="s">
        <v>4</v>
      </c>
    </row>
    <row r="7" spans="1:10" ht="18">
      <c r="A7" s="4"/>
      <c r="B7" s="4"/>
      <c r="C7" s="5"/>
      <c r="D7" s="4"/>
      <c r="E7" s="4"/>
      <c r="F7" s="4"/>
      <c r="H7" s="4"/>
      <c r="I7" s="4"/>
      <c r="J7" s="4"/>
    </row>
    <row r="13" spans="1:10" ht="20.25">
      <c r="A13" s="788" t="s">
        <v>81</v>
      </c>
      <c r="B13" s="788"/>
      <c r="C13" s="788"/>
      <c r="D13" s="788"/>
      <c r="E13" s="788"/>
      <c r="F13" s="788"/>
      <c r="G13" s="788"/>
      <c r="H13" s="788"/>
      <c r="I13" s="788"/>
    </row>
    <row r="16" spans="1:10" ht="51" customHeight="1">
      <c r="A16" s="789" t="s">
        <v>5</v>
      </c>
      <c r="B16" s="789"/>
      <c r="C16" s="789"/>
      <c r="D16" s="790" t="s">
        <v>329</v>
      </c>
      <c r="E16" s="790"/>
      <c r="F16" s="790"/>
      <c r="G16" s="790"/>
      <c r="H16" s="790"/>
      <c r="I16" s="790"/>
      <c r="J16" s="790"/>
    </row>
    <row r="17" spans="1:11" ht="15">
      <c r="A17" s="7"/>
      <c r="B17" s="7"/>
      <c r="C17" s="7"/>
      <c r="D17" s="7"/>
      <c r="E17" s="7"/>
      <c r="F17" s="7"/>
      <c r="G17" s="7"/>
      <c r="H17" s="7"/>
    </row>
    <row r="18" spans="1:11" ht="18" customHeight="1">
      <c r="A18" s="789" t="s">
        <v>6</v>
      </c>
      <c r="B18" s="789"/>
      <c r="C18" s="789"/>
      <c r="D18" s="790" t="s">
        <v>104</v>
      </c>
      <c r="E18" s="790"/>
      <c r="F18" s="790"/>
      <c r="G18" s="790"/>
      <c r="H18" s="790"/>
      <c r="I18" s="790"/>
      <c r="J18" s="790"/>
      <c r="K18" s="6"/>
    </row>
    <row r="19" spans="1:11" ht="15">
      <c r="A19" s="8"/>
      <c r="B19" s="8"/>
      <c r="C19" s="8"/>
      <c r="D19" s="8"/>
      <c r="E19" s="8"/>
      <c r="F19" s="8"/>
      <c r="G19" s="8"/>
      <c r="H19" s="8"/>
    </row>
    <row r="20" spans="1:11" ht="18" customHeight="1">
      <c r="A20" s="791" t="s">
        <v>7</v>
      </c>
      <c r="B20" s="791"/>
      <c r="C20" s="791"/>
      <c r="D20" s="790" t="s">
        <v>200</v>
      </c>
      <c r="E20" s="790"/>
      <c r="F20" s="790"/>
      <c r="G20" s="790"/>
      <c r="H20" s="790"/>
      <c r="I20" s="790"/>
      <c r="J20" s="790"/>
    </row>
    <row r="21" spans="1:11" ht="15">
      <c r="A21" s="8"/>
      <c r="B21" s="8"/>
      <c r="C21" s="8"/>
      <c r="D21" s="8"/>
      <c r="E21" s="8"/>
      <c r="F21" s="8"/>
      <c r="G21" s="8"/>
      <c r="H21" s="8"/>
    </row>
    <row r="22" spans="1:11" ht="18" customHeight="1">
      <c r="A22" s="789" t="s">
        <v>8</v>
      </c>
      <c r="B22" s="789"/>
      <c r="C22" s="789"/>
      <c r="D22" s="793" t="s">
        <v>105</v>
      </c>
      <c r="E22" s="793"/>
      <c r="F22" s="793"/>
      <c r="G22" s="793"/>
      <c r="H22" s="793"/>
    </row>
    <row r="23" spans="1:11" ht="15">
      <c r="A23" s="8"/>
      <c r="B23" s="8"/>
      <c r="C23" s="8"/>
      <c r="D23" s="8"/>
      <c r="E23" s="8"/>
      <c r="F23" s="8"/>
      <c r="G23" s="8"/>
      <c r="H23" s="8"/>
    </row>
    <row r="24" spans="1:11" ht="18" customHeight="1">
      <c r="A24" s="789" t="s">
        <v>9</v>
      </c>
      <c r="B24" s="789"/>
      <c r="C24" s="789"/>
      <c r="D24" s="789" t="s">
        <v>106</v>
      </c>
      <c r="E24" s="789"/>
      <c r="F24" s="789"/>
      <c r="G24" s="8"/>
      <c r="H24" s="8"/>
    </row>
    <row r="33" spans="6:9" ht="15">
      <c r="F33" s="8"/>
      <c r="G33" s="792" t="s">
        <v>219</v>
      </c>
      <c r="H33" s="792"/>
      <c r="I33" s="8"/>
    </row>
    <row r="34" spans="6:9" ht="15">
      <c r="F34" s="792" t="s">
        <v>220</v>
      </c>
      <c r="G34" s="792"/>
      <c r="H34" s="792"/>
      <c r="I34" s="792"/>
    </row>
  </sheetData>
  <sheetProtection selectLockedCells="1" selectUnlockedCells="1"/>
  <mergeCells count="13">
    <mergeCell ref="G33:H33"/>
    <mergeCell ref="F34:I34"/>
    <mergeCell ref="A22:C22"/>
    <mergeCell ref="D22:H22"/>
    <mergeCell ref="A24:C24"/>
    <mergeCell ref="D24:F24"/>
    <mergeCell ref="A13:I13"/>
    <mergeCell ref="A16:C16"/>
    <mergeCell ref="A18:C18"/>
    <mergeCell ref="D16:J16"/>
    <mergeCell ref="D18:J18"/>
    <mergeCell ref="D20:J20"/>
    <mergeCell ref="A20:C20"/>
  </mergeCells>
  <pageMargins left="0.74803149606299213" right="0.94488188976377963" top="0.98425196850393704" bottom="0.98425196850393704" header="0.51181102362204722" footer="0.51181102362204722"/>
  <pageSetup paperSize="9" firstPageNumber="0" fitToHeight="0" orientation="portrait" horizontalDpi="300" verticalDpi="300" r:id="rId1"/>
  <headerFooter scaleWithDoc="0">
    <oddFooter xml:space="preserve">&amp;LOPĆINA VUKA,
VUKA, OSJEČKA 83&amp;C&amp;P&amp;RĐAKOVO, ožujak, 2017.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52"/>
  <sheetViews>
    <sheetView tabSelected="1" view="pageLayout" topLeftCell="A13" zoomScaleNormal="100" workbookViewId="0">
      <selection activeCell="C33" sqref="C33:C34"/>
    </sheetView>
  </sheetViews>
  <sheetFormatPr defaultRowHeight="12.75"/>
  <cols>
    <col min="1" max="1" width="5" style="287" customWidth="1"/>
    <col min="2" max="2" width="39.85546875" style="288" customWidth="1"/>
    <col min="3" max="3" width="7.85546875" style="289" customWidth="1"/>
    <col min="4" max="4" width="11" style="290" customWidth="1"/>
    <col min="5" max="5" width="3" style="275" customWidth="1"/>
    <col min="6" max="6" width="7.7109375" style="290" customWidth="1"/>
    <col min="7" max="7" width="3.7109375" style="275" customWidth="1"/>
    <col min="8" max="8" width="13.42578125" style="290" customWidth="1"/>
    <col min="9" max="16384" width="9.140625" style="275"/>
  </cols>
  <sheetData>
    <row r="3" spans="1:8" ht="20.25">
      <c r="A3" s="794" t="s">
        <v>107</v>
      </c>
      <c r="B3" s="794"/>
      <c r="C3" s="794"/>
      <c r="D3" s="794"/>
      <c r="E3" s="794"/>
      <c r="F3" s="794"/>
      <c r="G3" s="794"/>
      <c r="H3" s="794"/>
    </row>
    <row r="4" spans="1:8" ht="20.25">
      <c r="A4" s="276"/>
      <c r="B4" s="276"/>
      <c r="C4" s="276"/>
      <c r="D4" s="276"/>
      <c r="E4" s="276"/>
      <c r="F4" s="276"/>
      <c r="G4" s="276"/>
      <c r="H4" s="276"/>
    </row>
    <row r="5" spans="1:8" s="277" customFormat="1" ht="74.25" customHeight="1">
      <c r="A5" s="795" t="s">
        <v>331</v>
      </c>
      <c r="B5" s="795"/>
      <c r="C5" s="795"/>
      <c r="D5" s="795"/>
      <c r="E5" s="795"/>
      <c r="F5" s="795"/>
      <c r="G5" s="795"/>
      <c r="H5" s="795"/>
    </row>
    <row r="6" spans="1:8" s="277" customFormat="1" ht="46.5" customHeight="1">
      <c r="A6" s="795" t="s">
        <v>108</v>
      </c>
      <c r="B6" s="795"/>
      <c r="C6" s="795"/>
      <c r="D6" s="795"/>
      <c r="E6" s="795"/>
      <c r="F6" s="795"/>
      <c r="G6" s="795"/>
      <c r="H6" s="795"/>
    </row>
    <row r="7" spans="1:8" s="277" customFormat="1" ht="30.75" customHeight="1">
      <c r="A7" s="795" t="s">
        <v>109</v>
      </c>
      <c r="B7" s="795"/>
      <c r="C7" s="795"/>
      <c r="D7" s="795"/>
      <c r="E7" s="795"/>
      <c r="F7" s="795"/>
      <c r="G7" s="795"/>
      <c r="H7" s="795"/>
    </row>
    <row r="8" spans="1:8" s="277" customFormat="1" ht="30" customHeight="1">
      <c r="A8" s="795" t="s">
        <v>110</v>
      </c>
      <c r="B8" s="795"/>
      <c r="C8" s="795"/>
      <c r="D8" s="795"/>
      <c r="E8" s="795"/>
      <c r="F8" s="795"/>
      <c r="G8" s="795"/>
      <c r="H8" s="795"/>
    </row>
    <row r="9" spans="1:8" s="277" customFormat="1" ht="59.25" customHeight="1">
      <c r="A9" s="795" t="s">
        <v>111</v>
      </c>
      <c r="B9" s="795"/>
      <c r="C9" s="795"/>
      <c r="D9" s="795"/>
      <c r="E9" s="795"/>
      <c r="F9" s="795"/>
      <c r="G9" s="795"/>
      <c r="H9" s="795"/>
    </row>
    <row r="10" spans="1:8" s="277" customFormat="1" ht="31.5" customHeight="1">
      <c r="A10" s="795" t="s">
        <v>10</v>
      </c>
      <c r="B10" s="795"/>
      <c r="C10" s="795"/>
      <c r="D10" s="795"/>
      <c r="E10" s="795"/>
      <c r="F10" s="795"/>
      <c r="G10" s="795"/>
      <c r="H10" s="795"/>
    </row>
    <row r="11" spans="1:8" s="277" customFormat="1" ht="33.75" customHeight="1">
      <c r="A11" s="796" t="s">
        <v>112</v>
      </c>
      <c r="B11" s="796"/>
      <c r="C11" s="796"/>
      <c r="D11" s="796"/>
      <c r="E11" s="796"/>
      <c r="F11" s="796"/>
      <c r="G11" s="796"/>
      <c r="H11" s="796"/>
    </row>
    <row r="12" spans="1:8" s="277" customFormat="1" ht="14.25" customHeight="1">
      <c r="A12" s="795" t="s">
        <v>113</v>
      </c>
      <c r="B12" s="795"/>
      <c r="C12" s="795"/>
      <c r="D12" s="795"/>
      <c r="E12" s="795"/>
      <c r="F12" s="795"/>
      <c r="G12" s="795"/>
      <c r="H12" s="795"/>
    </row>
    <row r="13" spans="1:8" s="277" customFormat="1" ht="45" customHeight="1">
      <c r="A13" s="795" t="s">
        <v>114</v>
      </c>
      <c r="B13" s="795"/>
      <c r="C13" s="795"/>
      <c r="D13" s="795"/>
      <c r="E13" s="795"/>
      <c r="F13" s="795"/>
      <c r="G13" s="795"/>
      <c r="H13" s="795"/>
    </row>
    <row r="14" spans="1:8" s="277" customFormat="1" ht="44.25" customHeight="1">
      <c r="A14" s="795" t="s">
        <v>11</v>
      </c>
      <c r="B14" s="795"/>
      <c r="C14" s="795"/>
      <c r="D14" s="795"/>
      <c r="E14" s="795"/>
      <c r="F14" s="795"/>
      <c r="G14" s="795"/>
      <c r="H14" s="795"/>
    </row>
    <row r="15" spans="1:8" s="277" customFormat="1" ht="15" customHeight="1">
      <c r="A15" s="797" t="s">
        <v>115</v>
      </c>
      <c r="B15" s="797"/>
      <c r="C15" s="797"/>
      <c r="D15" s="797"/>
      <c r="E15" s="797"/>
      <c r="F15" s="797"/>
      <c r="G15" s="797"/>
      <c r="H15" s="797"/>
    </row>
    <row r="16" spans="1:8" s="277" customFormat="1" ht="15" customHeight="1">
      <c r="A16" s="797" t="s">
        <v>116</v>
      </c>
      <c r="B16" s="797"/>
      <c r="C16" s="797"/>
      <c r="D16" s="797"/>
      <c r="E16" s="797"/>
      <c r="F16" s="797"/>
      <c r="G16" s="797"/>
      <c r="H16" s="797"/>
    </row>
    <row r="17" spans="1:8" s="277" customFormat="1" ht="12.75" customHeight="1">
      <c r="A17" s="279"/>
      <c r="B17" s="279"/>
      <c r="C17" s="279"/>
      <c r="D17" s="279"/>
      <c r="E17" s="279"/>
      <c r="F17" s="279"/>
      <c r="G17" s="279"/>
      <c r="H17" s="279"/>
    </row>
    <row r="18" spans="1:8" s="277" customFormat="1" ht="14.25">
      <c r="A18" s="797" t="s">
        <v>117</v>
      </c>
      <c r="B18" s="797"/>
      <c r="C18" s="797"/>
      <c r="D18" s="797"/>
      <c r="E18" s="797"/>
      <c r="F18" s="797"/>
      <c r="G18" s="797"/>
      <c r="H18" s="797"/>
    </row>
    <row r="19" spans="1:8" s="277" customFormat="1" ht="75" customHeight="1">
      <c r="A19" s="795" t="s">
        <v>118</v>
      </c>
      <c r="B19" s="795"/>
      <c r="C19" s="795"/>
      <c r="D19" s="795"/>
      <c r="E19" s="795"/>
      <c r="F19" s="795"/>
      <c r="G19" s="795"/>
      <c r="H19" s="795"/>
    </row>
    <row r="20" spans="1:8" s="277" customFormat="1" ht="14.25">
      <c r="A20" s="279"/>
      <c r="B20" s="279"/>
      <c r="C20" s="279"/>
      <c r="D20" s="279"/>
      <c r="E20" s="279"/>
      <c r="F20" s="279"/>
      <c r="G20" s="279"/>
      <c r="H20" s="279"/>
    </row>
    <row r="21" spans="1:8" s="277" customFormat="1" ht="14.25">
      <c r="A21" s="279"/>
      <c r="B21" s="279"/>
      <c r="C21" s="279"/>
      <c r="D21" s="279"/>
      <c r="E21" s="279"/>
      <c r="F21" s="279"/>
      <c r="G21" s="279"/>
      <c r="H21" s="279"/>
    </row>
    <row r="22" spans="1:8" s="277" customFormat="1" ht="14.25">
      <c r="A22" s="279"/>
      <c r="B22" s="279"/>
      <c r="C22" s="279"/>
      <c r="D22" s="279"/>
      <c r="E22" s="279"/>
      <c r="F22" s="279"/>
      <c r="G22" s="279"/>
      <c r="H22" s="279"/>
    </row>
    <row r="23" spans="1:8" s="277" customFormat="1" ht="14.25">
      <c r="A23" s="279"/>
      <c r="B23" s="279"/>
      <c r="C23" s="279"/>
      <c r="D23" s="279"/>
      <c r="E23" s="279"/>
      <c r="F23" s="279"/>
      <c r="G23" s="279"/>
      <c r="H23" s="279"/>
    </row>
    <row r="24" spans="1:8" s="277" customFormat="1" ht="12.75" customHeight="1">
      <c r="A24" s="279"/>
      <c r="B24" s="279"/>
      <c r="C24" s="279"/>
      <c r="D24" s="279"/>
      <c r="E24" s="279"/>
      <c r="F24" s="279"/>
      <c r="G24" s="279"/>
      <c r="H24" s="279"/>
    </row>
    <row r="25" spans="1:8" s="277" customFormat="1" ht="14.25">
      <c r="A25" s="278" t="s">
        <v>12</v>
      </c>
      <c r="B25" s="280"/>
      <c r="C25" s="280"/>
      <c r="D25" s="280"/>
      <c r="E25" s="280"/>
      <c r="F25" s="280"/>
      <c r="G25" s="280"/>
      <c r="H25" s="280"/>
    </row>
    <row r="26" spans="1:8" s="277" customFormat="1" ht="45.75" customHeight="1">
      <c r="A26" s="795" t="s">
        <v>119</v>
      </c>
      <c r="B26" s="795"/>
      <c r="C26" s="795"/>
      <c r="D26" s="795"/>
      <c r="E26" s="795"/>
      <c r="F26" s="795"/>
      <c r="G26" s="795"/>
      <c r="H26" s="795"/>
    </row>
    <row r="27" spans="1:8" s="277" customFormat="1" ht="12.75" customHeight="1">
      <c r="A27" s="279"/>
      <c r="B27" s="279"/>
      <c r="C27" s="279"/>
      <c r="D27" s="279"/>
      <c r="E27" s="279"/>
      <c r="F27" s="279"/>
      <c r="G27" s="279"/>
      <c r="H27" s="279"/>
    </row>
    <row r="28" spans="1:8" s="277" customFormat="1" ht="14.25">
      <c r="A28" s="797" t="s">
        <v>120</v>
      </c>
      <c r="B28" s="797"/>
      <c r="C28" s="797"/>
      <c r="D28" s="797"/>
      <c r="E28" s="797"/>
      <c r="F28" s="797"/>
      <c r="G28" s="797"/>
      <c r="H28" s="797"/>
    </row>
    <row r="29" spans="1:8" s="277" customFormat="1" ht="31.5" customHeight="1">
      <c r="A29" s="795" t="s">
        <v>121</v>
      </c>
      <c r="B29" s="795"/>
      <c r="C29" s="795"/>
      <c r="D29" s="795"/>
      <c r="E29" s="795"/>
      <c r="F29" s="795"/>
      <c r="G29" s="795"/>
      <c r="H29" s="795"/>
    </row>
    <row r="30" spans="1:8" s="277" customFormat="1" ht="32.25" customHeight="1">
      <c r="A30" s="795" t="s">
        <v>122</v>
      </c>
      <c r="B30" s="795"/>
      <c r="C30" s="795"/>
      <c r="D30" s="795"/>
      <c r="E30" s="795"/>
      <c r="F30" s="795"/>
      <c r="G30" s="795"/>
      <c r="H30" s="795"/>
    </row>
    <row r="31" spans="1:8" s="277" customFormat="1" ht="12.75" customHeight="1">
      <c r="A31" s="279"/>
      <c r="B31" s="279"/>
      <c r="C31" s="279"/>
      <c r="D31" s="279"/>
      <c r="E31" s="279"/>
      <c r="F31" s="279"/>
      <c r="G31" s="279"/>
      <c r="H31" s="279"/>
    </row>
    <row r="32" spans="1:8" s="277" customFormat="1" ht="14.25">
      <c r="A32" s="281" t="s">
        <v>13</v>
      </c>
      <c r="B32" s="279"/>
      <c r="C32" s="279"/>
      <c r="D32" s="279"/>
      <c r="E32" s="279"/>
      <c r="F32" s="279"/>
      <c r="G32" s="279"/>
      <c r="H32" s="279"/>
    </row>
    <row r="33" spans="1:8" s="277" customFormat="1" ht="33" customHeight="1">
      <c r="A33" s="795" t="s">
        <v>123</v>
      </c>
      <c r="B33" s="795"/>
      <c r="C33" s="795"/>
      <c r="D33" s="795"/>
      <c r="E33" s="795"/>
      <c r="F33" s="795"/>
      <c r="G33" s="795"/>
      <c r="H33" s="795"/>
    </row>
    <row r="34" spans="1:8" s="277" customFormat="1" ht="12.75" customHeight="1">
      <c r="A34" s="282"/>
      <c r="B34" s="282"/>
      <c r="C34" s="282"/>
      <c r="D34" s="282"/>
      <c r="E34" s="282"/>
      <c r="F34" s="282"/>
      <c r="G34" s="282"/>
      <c r="H34" s="282"/>
    </row>
    <row r="35" spans="1:8" s="277" customFormat="1" ht="14.25">
      <c r="A35" s="798" t="s">
        <v>14</v>
      </c>
      <c r="B35" s="798"/>
      <c r="C35" s="798"/>
      <c r="D35" s="798"/>
      <c r="E35" s="798"/>
      <c r="F35" s="798"/>
      <c r="G35" s="798"/>
      <c r="H35" s="798"/>
    </row>
    <row r="36" spans="1:8" s="277" customFormat="1" ht="47.25" customHeight="1">
      <c r="A36" s="795" t="s">
        <v>124</v>
      </c>
      <c r="B36" s="795"/>
      <c r="C36" s="795"/>
      <c r="D36" s="795"/>
      <c r="E36" s="795"/>
      <c r="F36" s="795"/>
      <c r="G36" s="795"/>
      <c r="H36" s="795"/>
    </row>
    <row r="37" spans="1:8" s="277" customFormat="1" ht="31.5" customHeight="1">
      <c r="A37" s="795" t="s">
        <v>125</v>
      </c>
      <c r="B37" s="795"/>
      <c r="C37" s="795"/>
      <c r="D37" s="795"/>
      <c r="E37" s="795"/>
      <c r="F37" s="795"/>
      <c r="G37" s="795"/>
      <c r="H37" s="795"/>
    </row>
    <row r="38" spans="1:8" s="277" customFormat="1" ht="12.75" customHeight="1">
      <c r="A38" s="282"/>
      <c r="B38" s="282"/>
      <c r="C38" s="282"/>
      <c r="D38" s="282"/>
      <c r="E38" s="282"/>
      <c r="F38" s="282"/>
      <c r="G38" s="282"/>
      <c r="H38" s="282"/>
    </row>
    <row r="39" spans="1:8" s="277" customFormat="1" ht="14.25">
      <c r="A39" s="797" t="s">
        <v>15</v>
      </c>
      <c r="B39" s="797"/>
      <c r="C39" s="797"/>
      <c r="D39" s="797"/>
      <c r="E39" s="797"/>
      <c r="F39" s="797"/>
      <c r="G39" s="797"/>
      <c r="H39" s="797"/>
    </row>
    <row r="40" spans="1:8" s="277" customFormat="1" ht="30.75" customHeight="1">
      <c r="A40" s="795" t="s">
        <v>16</v>
      </c>
      <c r="B40" s="795"/>
      <c r="C40" s="795"/>
      <c r="D40" s="795"/>
      <c r="E40" s="795"/>
      <c r="F40" s="795"/>
      <c r="G40" s="795"/>
      <c r="H40" s="795"/>
    </row>
    <row r="41" spans="1:8" s="277" customFormat="1" ht="30" customHeight="1">
      <c r="A41" s="795" t="s">
        <v>126</v>
      </c>
      <c r="B41" s="795"/>
      <c r="C41" s="795"/>
      <c r="D41" s="795"/>
      <c r="E41" s="795"/>
      <c r="F41" s="795"/>
      <c r="G41" s="795"/>
      <c r="H41" s="795"/>
    </row>
    <row r="42" spans="1:8" s="277" customFormat="1" ht="15" customHeight="1">
      <c r="A42" s="795" t="s">
        <v>127</v>
      </c>
      <c r="B42" s="795"/>
      <c r="C42" s="795"/>
      <c r="D42" s="795"/>
      <c r="E42" s="795"/>
      <c r="F42" s="795"/>
      <c r="G42" s="795"/>
      <c r="H42" s="795"/>
    </row>
    <row r="43" spans="1:8" s="277" customFormat="1" ht="31.5" customHeight="1">
      <c r="A43" s="795" t="s">
        <v>128</v>
      </c>
      <c r="B43" s="795"/>
      <c r="C43" s="795"/>
      <c r="D43" s="795"/>
      <c r="E43" s="795"/>
      <c r="F43" s="795"/>
      <c r="G43" s="795"/>
      <c r="H43" s="795"/>
    </row>
    <row r="44" spans="1:8" s="277" customFormat="1" ht="15" customHeight="1">
      <c r="A44" s="283" t="s">
        <v>129</v>
      </c>
      <c r="B44" s="282"/>
      <c r="C44" s="282"/>
      <c r="D44" s="282"/>
      <c r="E44" s="282"/>
      <c r="F44" s="282"/>
      <c r="G44" s="282"/>
      <c r="H44" s="282"/>
    </row>
    <row r="45" spans="1:8" s="277" customFormat="1" ht="15">
      <c r="A45" s="284" t="s">
        <v>130</v>
      </c>
      <c r="B45" s="285"/>
      <c r="C45" s="285"/>
      <c r="D45" s="285"/>
      <c r="E45" s="285"/>
      <c r="F45" s="285"/>
      <c r="G45" s="285"/>
      <c r="H45" s="285"/>
    </row>
    <row r="46" spans="1:8" s="277" customFormat="1" ht="12.75" customHeight="1">
      <c r="A46" s="285"/>
      <c r="B46" s="285"/>
      <c r="C46" s="285"/>
      <c r="D46" s="285"/>
      <c r="E46" s="285"/>
      <c r="F46" s="285"/>
      <c r="G46" s="285"/>
      <c r="H46" s="285"/>
    </row>
    <row r="47" spans="1:8" s="277" customFormat="1" ht="15">
      <c r="A47" s="286" t="s">
        <v>131</v>
      </c>
      <c r="B47" s="285"/>
      <c r="C47" s="285"/>
      <c r="D47" s="285"/>
      <c r="E47" s="285"/>
      <c r="F47" s="285"/>
      <c r="G47" s="285"/>
      <c r="H47" s="285"/>
    </row>
    <row r="48" spans="1:8" s="277" customFormat="1" ht="12.75" customHeight="1">
      <c r="A48" s="285"/>
      <c r="B48" s="285"/>
      <c r="C48" s="285"/>
      <c r="D48" s="285"/>
      <c r="E48" s="285"/>
      <c r="F48" s="285"/>
      <c r="G48" s="285"/>
      <c r="H48" s="285"/>
    </row>
    <row r="49" spans="1:8" s="277" customFormat="1" ht="32.25" customHeight="1">
      <c r="A49" s="795" t="s">
        <v>132</v>
      </c>
      <c r="B49" s="795"/>
      <c r="C49" s="795"/>
      <c r="D49" s="795"/>
      <c r="E49" s="795"/>
      <c r="F49" s="795"/>
      <c r="G49" s="795"/>
      <c r="H49" s="795"/>
    </row>
    <row r="50" spans="1:8" s="277" customFormat="1" ht="30" customHeight="1">
      <c r="A50" s="795" t="s">
        <v>133</v>
      </c>
      <c r="B50" s="795"/>
      <c r="C50" s="795"/>
      <c r="D50" s="795"/>
      <c r="E50" s="795"/>
      <c r="F50" s="795"/>
      <c r="G50" s="795"/>
      <c r="H50" s="795"/>
    </row>
    <row r="51" spans="1:8" s="277" customFormat="1" ht="15.75" customHeight="1">
      <c r="A51" s="797" t="s">
        <v>134</v>
      </c>
      <c r="B51" s="797"/>
      <c r="C51" s="797"/>
      <c r="D51" s="797"/>
      <c r="E51" s="797"/>
      <c r="F51" s="797"/>
      <c r="G51" s="797"/>
      <c r="H51" s="797"/>
    </row>
    <row r="52" spans="1:8" ht="15.75" customHeight="1"/>
  </sheetData>
  <sheetProtection selectLockedCells="1" selectUnlockedCells="1"/>
  <mergeCells count="31">
    <mergeCell ref="A51:H51"/>
    <mergeCell ref="A40:H40"/>
    <mergeCell ref="A41:H41"/>
    <mergeCell ref="A42:H42"/>
    <mergeCell ref="A43:H43"/>
    <mergeCell ref="A49:H49"/>
    <mergeCell ref="A50:H50"/>
    <mergeCell ref="A30:H30"/>
    <mergeCell ref="A33:H33"/>
    <mergeCell ref="A35:H35"/>
    <mergeCell ref="A36:H36"/>
    <mergeCell ref="A37:H37"/>
    <mergeCell ref="A39:H39"/>
    <mergeCell ref="A16:H16"/>
    <mergeCell ref="A18:H18"/>
    <mergeCell ref="A19:H19"/>
    <mergeCell ref="A26:H26"/>
    <mergeCell ref="A28:H28"/>
    <mergeCell ref="A29:H29"/>
    <mergeCell ref="A10:H10"/>
    <mergeCell ref="A11:H11"/>
    <mergeCell ref="A12:H12"/>
    <mergeCell ref="A13:H13"/>
    <mergeCell ref="A14:H14"/>
    <mergeCell ref="A15:H15"/>
    <mergeCell ref="A3:H3"/>
    <mergeCell ref="A5:H5"/>
    <mergeCell ref="A6:H6"/>
    <mergeCell ref="A7:H7"/>
    <mergeCell ref="A8:H8"/>
    <mergeCell ref="A9:H9"/>
  </mergeCells>
  <pageMargins left="0.74803149606299213" right="0.94488188976377963" top="0.98425196850393704" bottom="0.98425196850393704" header="0.51181102362204722" footer="0.51181102362204722"/>
  <pageSetup paperSize="9" scale="93" firstPageNumber="18" fitToHeight="0" orientation="portrait" horizontalDpi="300" verticalDpi="300" r:id="rId1"/>
  <headerFooter scaleWithDoc="0">
    <oddFooter xml:space="preserve">&amp;LOPĆINA VUKA,
VUKA, OSJEČKA 83&amp;C&amp;P&amp;RĐAKOVO, ožujak, 2017.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4:L191"/>
  <sheetViews>
    <sheetView tabSelected="1" view="pageLayout" topLeftCell="A119" zoomScaleNormal="100" workbookViewId="0">
      <selection activeCell="C33" sqref="C33:C34"/>
    </sheetView>
  </sheetViews>
  <sheetFormatPr defaultRowHeight="12.75"/>
  <cols>
    <col min="1" max="1" width="5.5703125" style="9" customWidth="1"/>
    <col min="2" max="2" width="39" style="16" customWidth="1"/>
    <col min="3" max="3" width="8.7109375" style="17" customWidth="1"/>
    <col min="4" max="4" width="11.85546875" style="18" customWidth="1"/>
    <col min="5" max="5" width="10" style="19" customWidth="1"/>
    <col min="6" max="6" width="14.85546875" style="10" customWidth="1"/>
  </cols>
  <sheetData>
    <row r="14" spans="6:6">
      <c r="F14" s="20"/>
    </row>
    <row r="24" spans="2:5" ht="26.25">
      <c r="B24" s="799" t="s">
        <v>160</v>
      </c>
      <c r="C24" s="799"/>
      <c r="D24" s="799"/>
      <c r="E24" s="799"/>
    </row>
    <row r="59" spans="1:6" s="261" customFormat="1" ht="16.5" customHeight="1">
      <c r="A59" s="257" t="s">
        <v>78</v>
      </c>
      <c r="B59" s="257" t="s">
        <v>18</v>
      </c>
      <c r="C59" s="247" t="s">
        <v>87</v>
      </c>
      <c r="D59" s="260" t="s">
        <v>20</v>
      </c>
      <c r="E59" s="426" t="s">
        <v>97</v>
      </c>
      <c r="F59" s="260" t="s">
        <v>98</v>
      </c>
    </row>
    <row r="60" spans="1:6">
      <c r="A60" s="208"/>
      <c r="B60" s="209"/>
      <c r="C60" s="210"/>
      <c r="D60" s="211"/>
      <c r="E60" s="211"/>
      <c r="F60" s="211"/>
    </row>
    <row r="61" spans="1:6" ht="15">
      <c r="A61" s="21"/>
      <c r="B61" s="220" t="s">
        <v>135</v>
      </c>
      <c r="C61" s="219"/>
      <c r="D61" s="22"/>
      <c r="E61" s="22"/>
      <c r="F61" s="249"/>
    </row>
    <row r="62" spans="1:6" ht="12.75" customHeight="1">
      <c r="A62" s="21"/>
      <c r="B62" s="220"/>
      <c r="C62" s="219"/>
      <c r="D62" s="22"/>
      <c r="E62" s="22"/>
      <c r="F62" s="249"/>
    </row>
    <row r="63" spans="1:6" ht="102" customHeight="1">
      <c r="A63" s="21"/>
      <c r="B63" s="803" t="s">
        <v>136</v>
      </c>
      <c r="C63" s="803"/>
      <c r="D63" s="803"/>
      <c r="E63" s="803"/>
      <c r="F63" s="803"/>
    </row>
    <row r="64" spans="1:6" ht="53.25" customHeight="1">
      <c r="A64" s="21"/>
      <c r="B64" s="804" t="s">
        <v>137</v>
      </c>
      <c r="C64" s="804"/>
      <c r="D64" s="804"/>
      <c r="E64" s="804"/>
      <c r="F64" s="804"/>
    </row>
    <row r="65" spans="1:6" ht="40.5" customHeight="1">
      <c r="A65" s="21"/>
      <c r="B65" s="803" t="s">
        <v>138</v>
      </c>
      <c r="C65" s="803"/>
      <c r="D65" s="803"/>
      <c r="E65" s="803"/>
      <c r="F65" s="803"/>
    </row>
    <row r="66" spans="1:6" ht="32.25" customHeight="1">
      <c r="A66" s="21"/>
      <c r="B66" s="804" t="s">
        <v>139</v>
      </c>
      <c r="C66" s="804"/>
      <c r="D66" s="804"/>
      <c r="E66" s="804"/>
      <c r="F66" s="804"/>
    </row>
    <row r="67" spans="1:6">
      <c r="A67" s="21"/>
      <c r="B67" s="193"/>
      <c r="C67" s="219"/>
      <c r="D67" s="22"/>
      <c r="E67" s="22"/>
      <c r="F67" s="249"/>
    </row>
    <row r="68" spans="1:6" ht="39" customHeight="1">
      <c r="A68" s="434" t="s">
        <v>23</v>
      </c>
      <c r="B68" s="429" t="s">
        <v>140</v>
      </c>
      <c r="C68" s="437"/>
      <c r="D68" s="440"/>
      <c r="E68" s="443"/>
      <c r="F68" s="448"/>
    </row>
    <row r="69" spans="1:6" ht="15.75" customHeight="1">
      <c r="A69" s="435"/>
      <c r="B69" s="259" t="s">
        <v>141</v>
      </c>
      <c r="C69" s="438"/>
      <c r="D69" s="441"/>
      <c r="E69" s="445"/>
      <c r="F69" s="449"/>
    </row>
    <row r="70" spans="1:6" ht="27" customHeight="1">
      <c r="A70" s="435"/>
      <c r="B70" s="259" t="s">
        <v>142</v>
      </c>
      <c r="C70" s="438"/>
      <c r="D70" s="441"/>
      <c r="E70" s="445"/>
      <c r="F70" s="449"/>
    </row>
    <row r="71" spans="1:6" ht="42.75" customHeight="1">
      <c r="A71" s="436"/>
      <c r="B71" s="430" t="s">
        <v>143</v>
      </c>
      <c r="C71" s="439" t="s">
        <v>144</v>
      </c>
      <c r="D71" s="442">
        <v>1.5</v>
      </c>
      <c r="E71" s="447"/>
      <c r="F71" s="450" t="str">
        <f>IF(SUM(D71*E71)=0,"",SUM(D71*E71))</f>
        <v/>
      </c>
    </row>
    <row r="72" spans="1:6" ht="42" customHeight="1">
      <c r="A72" s="434" t="s">
        <v>25</v>
      </c>
      <c r="B72" s="468" t="s">
        <v>145</v>
      </c>
      <c r="C72" s="465"/>
      <c r="D72" s="459"/>
      <c r="E72" s="455"/>
      <c r="F72" s="453"/>
    </row>
    <row r="73" spans="1:6" ht="15" customHeight="1">
      <c r="A73" s="435"/>
      <c r="B73" s="469" t="s">
        <v>141</v>
      </c>
      <c r="C73" s="466"/>
      <c r="D73" s="460"/>
      <c r="E73" s="456"/>
      <c r="F73" s="454"/>
    </row>
    <row r="74" spans="1:6" ht="15" customHeight="1">
      <c r="A74" s="435"/>
      <c r="B74" s="470" t="s">
        <v>162</v>
      </c>
      <c r="C74" s="466"/>
      <c r="D74" s="460"/>
      <c r="E74" s="456"/>
      <c r="F74" s="454"/>
    </row>
    <row r="75" spans="1:6" ht="52.5" customHeight="1">
      <c r="A75" s="435"/>
      <c r="B75" s="470" t="s">
        <v>146</v>
      </c>
      <c r="C75" s="466"/>
      <c r="D75" s="460"/>
      <c r="E75" s="456"/>
      <c r="F75" s="454"/>
    </row>
    <row r="76" spans="1:6" ht="15" customHeight="1">
      <c r="A76" s="435"/>
      <c r="B76" s="471" t="s">
        <v>147</v>
      </c>
      <c r="C76" s="467" t="s">
        <v>41</v>
      </c>
      <c r="D76" s="457">
        <v>1</v>
      </c>
      <c r="E76" s="457"/>
      <c r="F76" s="454" t="str">
        <f>IF(SUM(D76*E76)=0,"",SUM(D76*E76))</f>
        <v/>
      </c>
    </row>
    <row r="77" spans="1:6" ht="27.75" customHeight="1">
      <c r="A77" s="435"/>
      <c r="B77" s="463" t="s">
        <v>148</v>
      </c>
      <c r="C77" s="464" t="s">
        <v>41</v>
      </c>
      <c r="D77" s="461">
        <v>1</v>
      </c>
      <c r="E77" s="461"/>
      <c r="F77" s="462" t="str">
        <f>IF(SUM(D77*E77)=0,"",SUM(D77*E77))</f>
        <v/>
      </c>
    </row>
    <row r="78" spans="1:6" ht="25.5">
      <c r="A78" s="472"/>
      <c r="B78" s="463" t="s">
        <v>149</v>
      </c>
      <c r="C78" s="464" t="s">
        <v>41</v>
      </c>
      <c r="D78" s="461">
        <v>1</v>
      </c>
      <c r="E78" s="461"/>
      <c r="F78" s="462" t="str">
        <f>IF(SUM(D78*E78)=0,"",SUM(D78*E78))</f>
        <v/>
      </c>
    </row>
    <row r="79" spans="1:6">
      <c r="A79" s="21"/>
      <c r="B79" s="291"/>
      <c r="C79" s="292"/>
      <c r="D79" s="258"/>
      <c r="E79" s="258"/>
      <c r="F79" s="221"/>
    </row>
    <row r="80" spans="1:6" ht="15.75" thickBot="1">
      <c r="A80" s="21"/>
      <c r="B80" s="222" t="s">
        <v>79</v>
      </c>
      <c r="C80" s="223"/>
      <c r="D80" s="224"/>
      <c r="E80" s="224"/>
      <c r="F80" s="225" t="str">
        <f>IF(SUM(F67:F79)=0,"",SUM(F67:F79))</f>
        <v/>
      </c>
    </row>
    <row r="81" spans="1:12" ht="13.5" thickTop="1">
      <c r="A81" s="21"/>
      <c r="B81" s="218"/>
      <c r="C81" s="219"/>
      <c r="D81" s="22"/>
      <c r="E81" s="22"/>
      <c r="F81" s="249"/>
    </row>
    <row r="82" spans="1:12" s="34" customFormat="1" ht="15" customHeight="1">
      <c r="A82" s="25"/>
      <c r="B82" s="226" t="s">
        <v>88</v>
      </c>
      <c r="C82" s="29"/>
      <c r="D82" s="30"/>
      <c r="E82" s="31"/>
      <c r="F82" s="32"/>
      <c r="G82" s="33"/>
      <c r="H82" s="33"/>
      <c r="I82" s="33"/>
      <c r="J82" s="33"/>
      <c r="K82" s="33"/>
      <c r="L82" s="33"/>
    </row>
    <row r="83" spans="1:12" s="34" customFormat="1" ht="12.75" customHeight="1">
      <c r="A83" s="25"/>
      <c r="B83" s="226"/>
      <c r="C83" s="29"/>
      <c r="D83" s="30"/>
      <c r="E83" s="31"/>
      <c r="F83" s="32"/>
      <c r="G83" s="33"/>
      <c r="H83" s="33"/>
      <c r="I83" s="33"/>
      <c r="J83" s="33"/>
      <c r="K83" s="33"/>
      <c r="L83" s="33"/>
    </row>
    <row r="84" spans="1:12" s="34" customFormat="1" ht="80.25" customHeight="1">
      <c r="A84" s="473" t="s">
        <v>23</v>
      </c>
      <c r="B84" s="484" t="s">
        <v>151</v>
      </c>
      <c r="C84" s="480"/>
      <c r="D84" s="459"/>
      <c r="E84" s="483"/>
      <c r="F84" s="476"/>
      <c r="G84" s="33"/>
      <c r="H84" s="33"/>
      <c r="I84" s="33"/>
      <c r="J84" s="33"/>
      <c r="K84" s="33"/>
      <c r="L84" s="33"/>
    </row>
    <row r="85" spans="1:12" s="34" customFormat="1" ht="109.5" customHeight="1">
      <c r="A85" s="477"/>
      <c r="B85" s="485" t="s">
        <v>150</v>
      </c>
      <c r="C85" s="481" t="s">
        <v>26</v>
      </c>
      <c r="D85" s="482">
        <v>9</v>
      </c>
      <c r="E85" s="482"/>
      <c r="F85" s="479" t="str">
        <f>IF(SUM(D85*E85)=0,"",SUM(D85*E85))</f>
        <v/>
      </c>
      <c r="G85" s="33"/>
      <c r="H85" s="33"/>
      <c r="I85" s="33"/>
      <c r="J85" s="33"/>
      <c r="K85" s="33"/>
      <c r="L85" s="33"/>
    </row>
    <row r="86" spans="1:12" ht="12.75" customHeight="1">
      <c r="B86" s="42"/>
      <c r="C86" s="42"/>
      <c r="D86" s="42"/>
      <c r="E86" s="42"/>
      <c r="F86" s="24"/>
      <c r="G86" s="36"/>
      <c r="H86" s="36"/>
      <c r="I86" s="36"/>
      <c r="J86" s="36"/>
      <c r="K86" s="36"/>
      <c r="L86" s="36"/>
    </row>
    <row r="87" spans="1:12" ht="17.25" customHeight="1" thickBot="1">
      <c r="A87" s="43"/>
      <c r="B87" s="64" t="s">
        <v>29</v>
      </c>
      <c r="C87" s="58"/>
      <c r="D87" s="59"/>
      <c r="E87" s="60"/>
      <c r="F87" s="192" t="str">
        <f>IF(SUM(F83:F86)=0,"",SUM(F83:F86))</f>
        <v/>
      </c>
      <c r="G87" s="36"/>
      <c r="H87" s="36"/>
      <c r="I87" s="36"/>
      <c r="J87" s="36"/>
      <c r="K87" s="36"/>
      <c r="L87" s="36"/>
    </row>
    <row r="88" spans="1:12" ht="12.75" customHeight="1" thickTop="1">
      <c r="A88" s="43"/>
      <c r="B88" s="46"/>
      <c r="C88" s="47"/>
      <c r="D88" s="48"/>
      <c r="E88" s="32"/>
      <c r="F88" s="207"/>
      <c r="G88" s="36"/>
      <c r="H88" s="36"/>
      <c r="I88" s="36"/>
      <c r="J88" s="36"/>
      <c r="K88" s="36"/>
      <c r="L88" s="36"/>
    </row>
    <row r="89" spans="1:12" ht="12.75" customHeight="1">
      <c r="A89" s="43"/>
      <c r="B89" s="46"/>
      <c r="C89" s="47"/>
      <c r="D89" s="48"/>
      <c r="E89" s="32"/>
      <c r="F89" s="49"/>
      <c r="G89" s="36"/>
      <c r="H89" s="36"/>
      <c r="I89" s="36"/>
      <c r="J89" s="36"/>
      <c r="K89" s="36"/>
      <c r="L89" s="36"/>
    </row>
    <row r="90" spans="1:12" ht="15" customHeight="1">
      <c r="B90" s="801" t="s">
        <v>89</v>
      </c>
      <c r="C90" s="801"/>
      <c r="D90" s="801"/>
      <c r="E90" s="50"/>
      <c r="F90" s="24"/>
      <c r="G90" s="36"/>
      <c r="H90" s="36"/>
      <c r="I90" s="36"/>
      <c r="J90" s="36"/>
      <c r="K90" s="36"/>
      <c r="L90" s="36"/>
    </row>
    <row r="91" spans="1:12" ht="12.75" customHeight="1">
      <c r="B91" s="39"/>
      <c r="C91" s="35"/>
      <c r="D91" s="40"/>
      <c r="E91" s="40"/>
      <c r="F91" s="24"/>
      <c r="G91" s="36"/>
      <c r="H91" s="36"/>
      <c r="I91" s="36"/>
      <c r="J91" s="36"/>
      <c r="K91" s="36"/>
      <c r="L91" s="36"/>
    </row>
    <row r="92" spans="1:12" ht="13.5" customHeight="1">
      <c r="A92" s="51"/>
      <c r="B92" s="805" t="s">
        <v>30</v>
      </c>
      <c r="C92" s="805"/>
      <c r="D92" s="805"/>
      <c r="E92" s="805"/>
      <c r="F92" s="805"/>
      <c r="G92" s="52"/>
      <c r="H92" s="36"/>
      <c r="I92" s="36"/>
      <c r="J92" s="36"/>
      <c r="K92" s="36"/>
      <c r="L92" s="36"/>
    </row>
    <row r="93" spans="1:12" ht="78.75" customHeight="1">
      <c r="A93" s="51"/>
      <c r="B93" s="805" t="s">
        <v>31</v>
      </c>
      <c r="C93" s="805"/>
      <c r="D93" s="805"/>
      <c r="E93" s="805"/>
      <c r="F93" s="805"/>
      <c r="G93" s="23"/>
      <c r="H93" s="36"/>
      <c r="I93" s="36"/>
      <c r="J93" s="36"/>
      <c r="K93" s="36"/>
      <c r="L93" s="36"/>
    </row>
    <row r="94" spans="1:12" ht="54" customHeight="1">
      <c r="A94" s="51"/>
      <c r="B94" s="802" t="s">
        <v>32</v>
      </c>
      <c r="C94" s="802"/>
      <c r="D94" s="802"/>
      <c r="E94" s="802"/>
      <c r="F94" s="802"/>
      <c r="G94" s="54"/>
      <c r="H94" s="36"/>
      <c r="I94" s="36"/>
      <c r="J94" s="36"/>
      <c r="K94" s="36"/>
      <c r="L94" s="36"/>
    </row>
    <row r="95" spans="1:12" ht="15.75" customHeight="1">
      <c r="A95" s="51"/>
      <c r="B95" s="802" t="s">
        <v>33</v>
      </c>
      <c r="C95" s="802"/>
      <c r="D95" s="802"/>
      <c r="E95" s="802"/>
      <c r="F95" s="802"/>
      <c r="G95" s="54"/>
      <c r="H95" s="36"/>
      <c r="I95" s="36"/>
      <c r="J95" s="36"/>
      <c r="K95" s="36"/>
      <c r="L95" s="36"/>
    </row>
    <row r="96" spans="1:12" ht="28.5" customHeight="1">
      <c r="A96" s="51"/>
      <c r="B96" s="802" t="s">
        <v>332</v>
      </c>
      <c r="C96" s="802"/>
      <c r="D96" s="802"/>
      <c r="E96" s="802"/>
      <c r="F96" s="802"/>
      <c r="G96" s="54"/>
      <c r="H96" s="36"/>
      <c r="I96" s="36"/>
      <c r="J96" s="36"/>
      <c r="K96" s="36"/>
      <c r="L96" s="36"/>
    </row>
    <row r="97" spans="1:12" ht="12.75" customHeight="1">
      <c r="A97" s="51"/>
      <c r="B97" s="53"/>
      <c r="C97" s="53"/>
      <c r="D97" s="53"/>
      <c r="E97" s="54"/>
      <c r="F97" s="23"/>
      <c r="G97" s="54"/>
      <c r="H97" s="36"/>
      <c r="I97" s="36"/>
      <c r="J97" s="36"/>
      <c r="K97" s="36"/>
      <c r="L97" s="36"/>
    </row>
    <row r="98" spans="1:12" ht="67.5" customHeight="1">
      <c r="A98" s="488" t="s">
        <v>23</v>
      </c>
      <c r="B98" s="432" t="s">
        <v>152</v>
      </c>
      <c r="C98" s="489" t="s">
        <v>26</v>
      </c>
      <c r="D98" s="433">
        <v>1.5</v>
      </c>
      <c r="E98" s="433"/>
      <c r="F98" s="490" t="str">
        <f>IF(SUM(D98*E98)=0,"",SUM(D98*E98))</f>
        <v/>
      </c>
      <c r="G98" s="54"/>
      <c r="H98" s="36"/>
      <c r="I98" s="36"/>
      <c r="J98" s="36"/>
      <c r="K98" s="36"/>
      <c r="L98" s="36"/>
    </row>
    <row r="99" spans="1:12" ht="104.25" customHeight="1">
      <c r="A99" s="495" t="s">
        <v>25</v>
      </c>
      <c r="B99" s="498" t="s">
        <v>156</v>
      </c>
      <c r="C99" s="480"/>
      <c r="D99" s="503"/>
      <c r="E99" s="483"/>
      <c r="F99" s="506"/>
      <c r="G99" s="54"/>
      <c r="H99" s="36"/>
      <c r="I99" s="36"/>
      <c r="J99" s="36"/>
      <c r="K99" s="36"/>
      <c r="L99" s="36"/>
    </row>
    <row r="100" spans="1:12" ht="42" customHeight="1">
      <c r="A100" s="496"/>
      <c r="B100" s="470" t="s">
        <v>157</v>
      </c>
      <c r="C100" s="501"/>
      <c r="D100" s="504"/>
      <c r="E100" s="505"/>
      <c r="F100" s="507"/>
      <c r="G100" s="54"/>
      <c r="H100" s="36"/>
      <c r="I100" s="36"/>
      <c r="J100" s="36"/>
      <c r="K100" s="36"/>
      <c r="L100" s="36"/>
    </row>
    <row r="101" spans="1:12" ht="39.75" customHeight="1">
      <c r="A101" s="496"/>
      <c r="B101" s="499" t="s">
        <v>34</v>
      </c>
      <c r="C101" s="501"/>
      <c r="D101" s="504"/>
      <c r="E101" s="505"/>
      <c r="F101" s="507"/>
      <c r="G101" s="54"/>
      <c r="H101" s="36"/>
      <c r="I101" s="36"/>
      <c r="J101" s="36"/>
      <c r="K101" s="36"/>
      <c r="L101" s="36"/>
    </row>
    <row r="102" spans="1:12" ht="15" customHeight="1">
      <c r="A102" s="497"/>
      <c r="B102" s="500" t="s">
        <v>35</v>
      </c>
      <c r="C102" s="502" t="s">
        <v>26</v>
      </c>
      <c r="D102" s="442">
        <v>9</v>
      </c>
      <c r="E102" s="442"/>
      <c r="F102" s="508" t="str">
        <f>IF(SUM(D102*E102)=0,"",SUM(D102*E102))</f>
        <v/>
      </c>
      <c r="G102" s="54"/>
      <c r="H102" s="36"/>
      <c r="I102" s="36"/>
      <c r="J102" s="36"/>
      <c r="K102" s="36"/>
      <c r="L102" s="36"/>
    </row>
    <row r="103" spans="1:12" ht="12" customHeight="1">
      <c r="A103" s="37"/>
      <c r="B103" s="56"/>
      <c r="C103" s="35"/>
      <c r="D103" s="53"/>
      <c r="E103" s="26"/>
      <c r="F103" s="27"/>
      <c r="G103" s="54"/>
      <c r="H103" s="36"/>
      <c r="I103" s="36"/>
      <c r="J103" s="36"/>
      <c r="K103" s="36"/>
      <c r="L103" s="36"/>
    </row>
    <row r="104" spans="1:12" s="61" customFormat="1" ht="18" customHeight="1" thickBot="1">
      <c r="A104" s="43"/>
      <c r="B104" s="57" t="s">
        <v>37</v>
      </c>
      <c r="C104" s="58"/>
      <c r="D104" s="59"/>
      <c r="E104" s="60"/>
      <c r="F104" s="191" t="str">
        <f>IF(SUM(F97:F103)=0,"",SUM(F97:F103))</f>
        <v/>
      </c>
    </row>
    <row r="105" spans="1:12" s="61" customFormat="1" ht="12.75" customHeight="1" thickTop="1">
      <c r="A105" s="43"/>
      <c r="B105" s="229"/>
      <c r="C105" s="66"/>
      <c r="D105" s="67"/>
      <c r="E105" s="68"/>
      <c r="F105" s="207"/>
    </row>
    <row r="106" spans="1:12" ht="12.75" customHeight="1">
      <c r="C106" s="62"/>
    </row>
    <row r="107" spans="1:12" ht="15">
      <c r="B107" s="217" t="s">
        <v>90</v>
      </c>
    </row>
    <row r="108" spans="1:12" ht="12.75" customHeight="1"/>
    <row r="109" spans="1:12" ht="204.75" customHeight="1">
      <c r="A109" s="518" t="s">
        <v>23</v>
      </c>
      <c r="B109" s="468" t="s">
        <v>82</v>
      </c>
      <c r="C109" s="509"/>
      <c r="D109" s="520"/>
      <c r="E109" s="511"/>
      <c r="F109" s="522"/>
    </row>
    <row r="110" spans="1:12" ht="15" customHeight="1">
      <c r="A110" s="519"/>
      <c r="B110" s="517" t="s">
        <v>99</v>
      </c>
      <c r="C110" s="514" t="s">
        <v>38</v>
      </c>
      <c r="D110" s="521">
        <v>250</v>
      </c>
      <c r="E110" s="516"/>
      <c r="F110" s="508" t="str">
        <f>IF(SUM(D110*E110)=0,"",SUM(D110*E110))</f>
        <v/>
      </c>
    </row>
    <row r="111" spans="1:12" ht="12.75" customHeight="1">
      <c r="B111" s="63"/>
    </row>
    <row r="112" spans="1:12" s="61" customFormat="1" ht="18" customHeight="1" thickBot="1">
      <c r="A112" s="43"/>
      <c r="B112" s="64" t="s">
        <v>39</v>
      </c>
      <c r="C112" s="58"/>
      <c r="D112" s="59"/>
      <c r="E112" s="60"/>
      <c r="F112" s="191" t="str">
        <f>IF(SUM(F108:F111)=0,"",SUM(F108:F111))</f>
        <v/>
      </c>
    </row>
    <row r="113" spans="1:12" s="61" customFormat="1" ht="12.75" customHeight="1" thickTop="1">
      <c r="A113" s="43"/>
      <c r="B113" s="65"/>
      <c r="C113" s="66"/>
      <c r="D113" s="67"/>
      <c r="E113" s="68"/>
      <c r="F113" s="207"/>
    </row>
    <row r="114" spans="1:12" ht="15">
      <c r="B114" s="217" t="s">
        <v>91</v>
      </c>
      <c r="C114" s="35"/>
      <c r="F114" s="24"/>
    </row>
    <row r="115" spans="1:12" ht="12.75" customHeight="1">
      <c r="B115" s="69"/>
      <c r="C115" s="35"/>
      <c r="F115" s="24"/>
    </row>
    <row r="116" spans="1:12" ht="14.25" customHeight="1">
      <c r="B116" s="70" t="s">
        <v>40</v>
      </c>
      <c r="C116" s="35"/>
      <c r="F116" s="24"/>
    </row>
    <row r="117" spans="1:12" ht="65.25" customHeight="1">
      <c r="B117" s="802" t="s">
        <v>83</v>
      </c>
      <c r="C117" s="802"/>
      <c r="D117" s="802"/>
      <c r="E117" s="802"/>
      <c r="F117" s="802"/>
    </row>
    <row r="118" spans="1:12" ht="39.75" customHeight="1">
      <c r="A118" s="527" t="s">
        <v>23</v>
      </c>
      <c r="B118" s="523" t="s">
        <v>100</v>
      </c>
      <c r="C118" s="480"/>
      <c r="D118" s="524"/>
      <c r="E118" s="529"/>
      <c r="F118" s="444"/>
    </row>
    <row r="119" spans="1:12" ht="54" customHeight="1">
      <c r="A119" s="528"/>
      <c r="B119" s="56" t="s">
        <v>101</v>
      </c>
      <c r="C119" s="501"/>
      <c r="D119" s="525"/>
      <c r="E119" s="530"/>
      <c r="F119" s="446"/>
    </row>
    <row r="120" spans="1:12" ht="78.75" customHeight="1">
      <c r="A120" s="528"/>
      <c r="B120" s="56" t="s">
        <v>153</v>
      </c>
      <c r="C120" s="501"/>
      <c r="D120" s="525"/>
      <c r="E120" s="530"/>
      <c r="F120" s="446"/>
    </row>
    <row r="121" spans="1:12" ht="132" customHeight="1">
      <c r="A121" s="497"/>
      <c r="B121" s="526" t="s">
        <v>155</v>
      </c>
      <c r="C121" s="502" t="s">
        <v>24</v>
      </c>
      <c r="D121" s="515">
        <v>235</v>
      </c>
      <c r="E121" s="531"/>
      <c r="F121" s="479" t="str">
        <f>IF(SUM(D121*E121)=0,"",SUM(D121*E121))</f>
        <v/>
      </c>
    </row>
    <row r="122" spans="1:12" ht="246" customHeight="1">
      <c r="A122" s="495" t="s">
        <v>25</v>
      </c>
      <c r="B122" s="532" t="s">
        <v>154</v>
      </c>
      <c r="C122" s="480"/>
      <c r="D122" s="524"/>
      <c r="E122" s="529"/>
      <c r="F122" s="476"/>
    </row>
    <row r="123" spans="1:12" ht="147" customHeight="1">
      <c r="A123" s="496"/>
      <c r="B123" s="451" t="s">
        <v>214</v>
      </c>
      <c r="C123" s="501"/>
      <c r="D123" s="525"/>
      <c r="E123" s="530"/>
      <c r="F123" s="493"/>
    </row>
    <row r="124" spans="1:12" ht="55.5" customHeight="1">
      <c r="A124" s="496"/>
      <c r="B124" s="451" t="s">
        <v>215</v>
      </c>
      <c r="C124" s="501"/>
      <c r="D124" s="525"/>
      <c r="E124" s="530"/>
      <c r="F124" s="493"/>
    </row>
    <row r="125" spans="1:12" ht="92.25" customHeight="1">
      <c r="A125" s="497"/>
      <c r="B125" s="513" t="s">
        <v>216</v>
      </c>
      <c r="C125" s="502" t="s">
        <v>24</v>
      </c>
      <c r="D125" s="515">
        <v>250</v>
      </c>
      <c r="E125" s="531"/>
      <c r="F125" s="479" t="str">
        <f>IF(SUM(D125*E125)=0,"",SUM(D125*E125))</f>
        <v/>
      </c>
    </row>
    <row r="126" spans="1:12" ht="55.5" customHeight="1">
      <c r="A126" s="488" t="s">
        <v>27</v>
      </c>
      <c r="B126" s="486" t="s">
        <v>84</v>
      </c>
      <c r="C126" s="534" t="s">
        <v>42</v>
      </c>
      <c r="D126" s="533">
        <v>6</v>
      </c>
      <c r="E126" s="535"/>
      <c r="F126" s="487" t="str">
        <f>IF(SUM(D126*E126)=0,"",SUM(D126*E126))</f>
        <v/>
      </c>
    </row>
    <row r="127" spans="1:12">
      <c r="B127" s="14"/>
      <c r="C127" s="71"/>
      <c r="D127" s="38"/>
      <c r="F127" s="24"/>
    </row>
    <row r="128" spans="1:12" ht="15.75" customHeight="1" thickBot="1">
      <c r="B128" s="206" t="s">
        <v>43</v>
      </c>
      <c r="C128" s="74"/>
      <c r="D128" s="75"/>
      <c r="E128" s="75"/>
      <c r="F128" s="191" t="str">
        <f>IF(SUM(F118:F127)=0,"",SUM(F118:F127))</f>
        <v/>
      </c>
      <c r="G128" s="36"/>
      <c r="H128" s="36"/>
      <c r="I128" s="36"/>
      <c r="J128" s="36"/>
      <c r="K128" s="36"/>
      <c r="L128" s="36"/>
    </row>
    <row r="129" spans="1:12" ht="12.75" customHeight="1" thickTop="1">
      <c r="B129" s="76"/>
      <c r="C129" s="77"/>
      <c r="D129" s="78"/>
      <c r="E129" s="78"/>
      <c r="F129" s="207"/>
      <c r="G129" s="36"/>
      <c r="H129" s="36"/>
      <c r="I129" s="36"/>
      <c r="J129" s="36"/>
      <c r="K129" s="36"/>
      <c r="L129" s="36"/>
    </row>
    <row r="130" spans="1:12" ht="15">
      <c r="B130" s="233" t="s">
        <v>93</v>
      </c>
      <c r="C130" s="73"/>
      <c r="E130" s="79"/>
      <c r="F130" s="24"/>
      <c r="G130" s="36"/>
      <c r="H130" s="36"/>
      <c r="I130" s="36"/>
      <c r="J130" s="36"/>
      <c r="K130" s="36"/>
      <c r="L130" s="36"/>
    </row>
    <row r="131" spans="1:12" ht="41.25" customHeight="1">
      <c r="A131" s="527" t="s">
        <v>23</v>
      </c>
      <c r="B131" s="536" t="s">
        <v>202</v>
      </c>
      <c r="C131" s="543"/>
      <c r="D131" s="537"/>
      <c r="E131" s="546"/>
      <c r="F131" s="512"/>
      <c r="G131" s="36"/>
      <c r="H131" s="36"/>
      <c r="I131" s="36"/>
      <c r="J131" s="36"/>
      <c r="K131" s="36"/>
      <c r="L131" s="36"/>
    </row>
    <row r="132" spans="1:12" ht="15.75" customHeight="1">
      <c r="A132" s="541"/>
      <c r="B132" s="538" t="s">
        <v>44</v>
      </c>
      <c r="C132" s="544"/>
      <c r="D132" s="160"/>
      <c r="E132" s="547"/>
      <c r="F132" s="539"/>
      <c r="G132" s="36"/>
      <c r="H132" s="36"/>
      <c r="I132" s="36"/>
      <c r="J132" s="36"/>
      <c r="K132" s="36"/>
      <c r="L132" s="36"/>
    </row>
    <row r="133" spans="1:12" ht="13.5" customHeight="1">
      <c r="A133" s="541"/>
      <c r="B133" s="538" t="s">
        <v>203</v>
      </c>
      <c r="C133" s="544"/>
      <c r="D133" s="160"/>
      <c r="E133" s="547"/>
      <c r="F133" s="539"/>
      <c r="G133" s="36"/>
      <c r="H133" s="36"/>
      <c r="I133" s="36"/>
      <c r="J133" s="36"/>
      <c r="K133" s="36"/>
      <c r="L133" s="36"/>
    </row>
    <row r="134" spans="1:12" ht="54" customHeight="1">
      <c r="A134" s="541"/>
      <c r="B134" s="538" t="s">
        <v>204</v>
      </c>
      <c r="C134" s="544"/>
      <c r="D134" s="160"/>
      <c r="E134" s="547"/>
      <c r="F134" s="539"/>
      <c r="G134" s="36"/>
      <c r="H134" s="36"/>
      <c r="I134" s="36"/>
      <c r="J134" s="36"/>
      <c r="K134" s="36"/>
      <c r="L134" s="36"/>
    </row>
    <row r="135" spans="1:12" ht="15.75" customHeight="1">
      <c r="A135" s="542"/>
      <c r="B135" s="540" t="s">
        <v>205</v>
      </c>
      <c r="C135" s="545" t="s">
        <v>24</v>
      </c>
      <c r="D135" s="494">
        <v>260</v>
      </c>
      <c r="E135" s="442"/>
      <c r="F135" s="479" t="str">
        <f>IF(SUM(D135*E135)=0,"",SUM(D135*E135))</f>
        <v/>
      </c>
      <c r="G135" s="36"/>
      <c r="H135" s="36"/>
      <c r="I135" s="36"/>
      <c r="J135" s="36"/>
      <c r="K135" s="36"/>
      <c r="L135" s="36"/>
    </row>
    <row r="136" spans="1:12" ht="16.5" customHeight="1">
      <c r="A136" s="527" t="s">
        <v>25</v>
      </c>
      <c r="B136" s="548" t="s">
        <v>210</v>
      </c>
      <c r="C136" s="480"/>
      <c r="D136" s="537"/>
      <c r="E136" s="546"/>
      <c r="F136" s="512"/>
      <c r="G136" s="36"/>
      <c r="H136" s="36"/>
      <c r="I136" s="36"/>
      <c r="J136" s="36"/>
      <c r="K136" s="36"/>
      <c r="L136" s="36"/>
    </row>
    <row r="137" spans="1:12" ht="39.75" customHeight="1">
      <c r="A137" s="528"/>
      <c r="B137" s="549" t="s">
        <v>212</v>
      </c>
      <c r="C137" s="544"/>
      <c r="D137" s="160"/>
      <c r="E137" s="547"/>
      <c r="F137" s="493"/>
      <c r="G137" s="36"/>
      <c r="H137" s="36"/>
      <c r="I137" s="36"/>
      <c r="J137" s="36"/>
      <c r="K137" s="36"/>
      <c r="L137" s="36"/>
    </row>
    <row r="138" spans="1:12" ht="26.25" customHeight="1">
      <c r="A138" s="528"/>
      <c r="B138" s="549" t="s">
        <v>206</v>
      </c>
      <c r="C138" s="544"/>
      <c r="D138" s="160"/>
      <c r="E138" s="547"/>
      <c r="F138" s="493"/>
      <c r="G138" s="36"/>
      <c r="H138" s="36"/>
      <c r="I138" s="36"/>
      <c r="J138" s="36"/>
      <c r="K138" s="36"/>
      <c r="L138" s="36"/>
    </row>
    <row r="139" spans="1:12" ht="12.75" customHeight="1">
      <c r="A139" s="528"/>
      <c r="B139" s="549"/>
      <c r="C139" s="544"/>
      <c r="D139" s="160"/>
      <c r="E139" s="547"/>
      <c r="F139" s="493"/>
      <c r="G139" s="36"/>
      <c r="H139" s="36"/>
      <c r="I139" s="36"/>
      <c r="J139" s="36"/>
      <c r="K139" s="36"/>
      <c r="L139" s="36"/>
    </row>
    <row r="140" spans="1:12" ht="25.5" customHeight="1">
      <c r="A140" s="528"/>
      <c r="B140" s="55" t="s">
        <v>211</v>
      </c>
      <c r="C140" s="501"/>
      <c r="D140" s="160"/>
      <c r="E140" s="547"/>
      <c r="F140" s="539"/>
      <c r="G140" s="36"/>
      <c r="H140" s="36"/>
      <c r="I140" s="36"/>
      <c r="J140" s="36"/>
      <c r="K140" s="36"/>
      <c r="L140" s="36"/>
    </row>
    <row r="141" spans="1:12" ht="41.25" customHeight="1">
      <c r="A141" s="528"/>
      <c r="B141" s="55" t="s">
        <v>207</v>
      </c>
      <c r="C141" s="501"/>
      <c r="D141" s="160"/>
      <c r="E141" s="547"/>
      <c r="F141" s="539"/>
      <c r="G141" s="36"/>
      <c r="H141" s="36"/>
      <c r="I141" s="36"/>
      <c r="J141" s="36"/>
      <c r="K141" s="36"/>
      <c r="L141" s="36"/>
    </row>
    <row r="142" spans="1:12" ht="41.25" customHeight="1">
      <c r="A142" s="528"/>
      <c r="B142" s="55" t="s">
        <v>208</v>
      </c>
      <c r="C142" s="501"/>
      <c r="D142" s="160"/>
      <c r="E142" s="547"/>
      <c r="F142" s="539"/>
      <c r="G142" s="36"/>
      <c r="H142" s="36"/>
      <c r="I142" s="36"/>
      <c r="J142" s="36"/>
      <c r="K142" s="36"/>
      <c r="L142" s="36"/>
    </row>
    <row r="143" spans="1:12" ht="29.25" customHeight="1">
      <c r="A143" s="541"/>
      <c r="B143" s="55" t="s">
        <v>209</v>
      </c>
      <c r="C143" s="501"/>
      <c r="D143" s="160"/>
      <c r="E143" s="547"/>
      <c r="F143" s="539"/>
      <c r="G143" s="36"/>
      <c r="H143" s="36"/>
      <c r="I143" s="36"/>
      <c r="J143" s="36"/>
      <c r="K143" s="36"/>
      <c r="L143" s="36"/>
    </row>
    <row r="144" spans="1:12" ht="15" customHeight="1">
      <c r="A144" s="542"/>
      <c r="B144" s="550" t="s">
        <v>205</v>
      </c>
      <c r="C144" s="551" t="s">
        <v>24</v>
      </c>
      <c r="D144" s="494">
        <v>8</v>
      </c>
      <c r="E144" s="442"/>
      <c r="F144" s="479" t="str">
        <f>IF(SUM(D144*E144)=0,"",SUM(D144*E144))</f>
        <v/>
      </c>
      <c r="G144" s="36"/>
      <c r="H144" s="36"/>
      <c r="I144" s="36"/>
      <c r="J144" s="36"/>
      <c r="K144" s="36"/>
      <c r="L144" s="36"/>
    </row>
    <row r="145" spans="1:12" ht="68.25" customHeight="1">
      <c r="A145" s="527" t="s">
        <v>27</v>
      </c>
      <c r="B145" s="532" t="s">
        <v>158</v>
      </c>
      <c r="C145" s="554"/>
      <c r="D145" s="475"/>
      <c r="E145" s="483"/>
      <c r="F145" s="512"/>
      <c r="G145" s="36"/>
      <c r="H145" s="36"/>
      <c r="I145" s="36"/>
      <c r="J145" s="36"/>
      <c r="K145" s="36"/>
      <c r="L145" s="36"/>
    </row>
    <row r="146" spans="1:12" ht="15" customHeight="1">
      <c r="A146" s="528"/>
      <c r="B146" s="538" t="s">
        <v>167</v>
      </c>
      <c r="C146" s="555" t="s">
        <v>24</v>
      </c>
      <c r="D146" s="525">
        <v>250</v>
      </c>
      <c r="E146" s="505"/>
      <c r="F146" s="552" t="str">
        <f>IF(E146=0,"",PRODUCT(D146:E146))</f>
        <v/>
      </c>
      <c r="G146" s="36"/>
      <c r="H146" s="36"/>
      <c r="I146" s="36"/>
      <c r="J146" s="36"/>
      <c r="K146" s="36"/>
      <c r="L146" s="36"/>
    </row>
    <row r="147" spans="1:12" ht="15" customHeight="1">
      <c r="A147" s="528"/>
      <c r="B147" s="538" t="s">
        <v>213</v>
      </c>
      <c r="C147" s="556" t="s">
        <v>24</v>
      </c>
      <c r="D147" s="557">
        <v>250</v>
      </c>
      <c r="E147" s="433"/>
      <c r="F147" s="557" t="str">
        <f>IF(E147=0,"",PRODUCT(D147:E147))</f>
        <v/>
      </c>
      <c r="G147" s="36"/>
      <c r="H147" s="36"/>
      <c r="I147" s="36"/>
      <c r="J147" s="36"/>
      <c r="K147" s="36"/>
      <c r="L147" s="36"/>
    </row>
    <row r="148" spans="1:12" ht="15" customHeight="1">
      <c r="A148" s="553"/>
      <c r="B148" s="452" t="s">
        <v>168</v>
      </c>
      <c r="C148" s="556" t="s">
        <v>24</v>
      </c>
      <c r="D148" s="433">
        <v>250</v>
      </c>
      <c r="E148" s="433"/>
      <c r="F148" s="557" t="str">
        <f>IF(E148=0,"",PRODUCT(D148:E148))</f>
        <v/>
      </c>
      <c r="G148" s="36"/>
      <c r="H148" s="36"/>
      <c r="I148" s="36"/>
      <c r="J148" s="36"/>
      <c r="K148" s="36"/>
      <c r="L148" s="36"/>
    </row>
    <row r="149" spans="1:12" ht="56.25" customHeight="1">
      <c r="A149" s="527" t="s">
        <v>28</v>
      </c>
      <c r="B149" s="532" t="s">
        <v>166</v>
      </c>
      <c r="C149" s="543"/>
      <c r="D149" s="537"/>
      <c r="E149" s="559"/>
      <c r="F149" s="476"/>
      <c r="G149" s="36"/>
      <c r="H149" s="36"/>
      <c r="I149" s="36"/>
      <c r="J149" s="36"/>
      <c r="K149" s="36"/>
      <c r="L149" s="36"/>
    </row>
    <row r="150" spans="1:12" s="11" customFormat="1" ht="12.75" customHeight="1">
      <c r="A150" s="558"/>
      <c r="B150" s="538" t="s">
        <v>163</v>
      </c>
      <c r="C150" s="555"/>
      <c r="D150" s="311"/>
      <c r="E150" s="460"/>
      <c r="F150" s="446"/>
      <c r="G150" s="216"/>
      <c r="H150" s="216"/>
      <c r="I150" s="216"/>
      <c r="J150" s="216"/>
      <c r="K150" s="216"/>
      <c r="L150" s="216"/>
    </row>
    <row r="151" spans="1:12" ht="15" customHeight="1">
      <c r="A151" s="541"/>
      <c r="B151" s="538" t="s">
        <v>94</v>
      </c>
      <c r="C151" s="544" t="s">
        <v>24</v>
      </c>
      <c r="D151" s="311">
        <v>250</v>
      </c>
      <c r="E151" s="505"/>
      <c r="F151" s="446" t="str">
        <f>IF(SUM(D151*E151)=0,"",SUM(D151*E151))</f>
        <v/>
      </c>
      <c r="G151" s="36"/>
      <c r="H151" s="36"/>
      <c r="I151" s="36"/>
      <c r="J151" s="36"/>
      <c r="K151" s="36"/>
      <c r="L151" s="36"/>
    </row>
    <row r="152" spans="1:12" s="11" customFormat="1" ht="15" customHeight="1">
      <c r="A152" s="558"/>
      <c r="B152" s="538" t="s">
        <v>164</v>
      </c>
      <c r="C152" s="556" t="s">
        <v>24</v>
      </c>
      <c r="D152" s="433">
        <v>250</v>
      </c>
      <c r="E152" s="433"/>
      <c r="F152" s="490" t="str">
        <f>IF(SUM(D152*E152)=0,"",SUM(D152*E152))</f>
        <v/>
      </c>
      <c r="G152" s="216"/>
      <c r="H152" s="216"/>
      <c r="I152" s="216"/>
      <c r="J152" s="216"/>
      <c r="K152" s="216"/>
      <c r="L152" s="216"/>
    </row>
    <row r="153" spans="1:12" s="11" customFormat="1" ht="15" customHeight="1">
      <c r="A153" s="497"/>
      <c r="B153" s="540" t="s">
        <v>165</v>
      </c>
      <c r="C153" s="556" t="s">
        <v>24</v>
      </c>
      <c r="D153" s="557">
        <v>250</v>
      </c>
      <c r="E153" s="433"/>
      <c r="F153" s="490" t="str">
        <f>IF(SUM(D153*E153)=0,"",SUM(D153*E153))</f>
        <v/>
      </c>
      <c r="G153" s="216"/>
      <c r="H153" s="216"/>
      <c r="I153" s="216"/>
      <c r="J153" s="216"/>
      <c r="K153" s="216"/>
      <c r="L153" s="216"/>
    </row>
    <row r="154" spans="1:12" ht="12.75" customHeight="1">
      <c r="B154" s="293"/>
      <c r="C154" s="196"/>
      <c r="D154" s="189"/>
      <c r="E154" s="189"/>
      <c r="F154" s="248"/>
      <c r="G154" s="36"/>
      <c r="H154" s="36"/>
      <c r="I154" s="36"/>
      <c r="J154" s="36"/>
      <c r="K154" s="36"/>
      <c r="L154" s="36"/>
    </row>
    <row r="155" spans="1:12" ht="15.75" thickBot="1">
      <c r="B155" s="80" t="s">
        <v>45</v>
      </c>
      <c r="C155" s="204"/>
      <c r="D155" s="205"/>
      <c r="E155" s="81"/>
      <c r="F155" s="191" t="str">
        <f>IF(SUM(F131:F154)=0,"",SUM(F131:F154))</f>
        <v/>
      </c>
      <c r="G155" s="36"/>
      <c r="H155" s="36"/>
      <c r="I155" s="36"/>
      <c r="J155" s="36"/>
      <c r="K155" s="36"/>
      <c r="L155" s="36"/>
    </row>
    <row r="156" spans="1:12" ht="15.75" thickTop="1">
      <c r="B156" s="235"/>
      <c r="C156" s="251"/>
      <c r="D156" s="252"/>
      <c r="E156" s="253"/>
      <c r="F156" s="207"/>
      <c r="G156" s="36"/>
      <c r="H156" s="36"/>
      <c r="I156" s="36"/>
      <c r="J156" s="36"/>
      <c r="K156" s="36"/>
      <c r="L156" s="36"/>
    </row>
    <row r="157" spans="1:12" ht="15">
      <c r="B157" s="235"/>
      <c r="C157" s="251"/>
      <c r="D157" s="252"/>
      <c r="E157" s="253"/>
      <c r="F157" s="207"/>
      <c r="G157" s="36"/>
      <c r="H157" s="36"/>
      <c r="I157" s="36"/>
      <c r="J157" s="36"/>
      <c r="K157" s="36"/>
      <c r="L157" s="36"/>
    </row>
    <row r="158" spans="1:12" ht="15">
      <c r="B158" s="235"/>
      <c r="C158" s="251"/>
      <c r="D158" s="252"/>
      <c r="E158" s="253"/>
      <c r="F158" s="207"/>
      <c r="G158" s="36"/>
      <c r="H158" s="36"/>
      <c r="I158" s="36"/>
      <c r="J158" s="36"/>
      <c r="K158" s="36"/>
      <c r="L158" s="36"/>
    </row>
    <row r="159" spans="1:12" ht="15">
      <c r="B159" s="235"/>
      <c r="C159" s="251"/>
      <c r="D159" s="252"/>
      <c r="E159" s="253"/>
      <c r="F159" s="207"/>
      <c r="G159" s="36"/>
      <c r="H159" s="36"/>
      <c r="I159" s="36"/>
      <c r="J159" s="36"/>
      <c r="K159" s="36"/>
      <c r="L159" s="36"/>
    </row>
    <row r="160" spans="1:12" ht="15">
      <c r="B160" s="235"/>
      <c r="C160" s="251"/>
      <c r="D160" s="252"/>
      <c r="E160" s="253"/>
      <c r="F160" s="207"/>
      <c r="G160" s="36"/>
      <c r="H160" s="36"/>
      <c r="I160" s="36"/>
      <c r="J160" s="36"/>
      <c r="K160" s="36"/>
      <c r="L160" s="36"/>
    </row>
    <row r="161" spans="1:12" ht="15">
      <c r="B161" s="235"/>
      <c r="C161" s="251"/>
      <c r="D161" s="252"/>
      <c r="E161" s="253"/>
      <c r="F161" s="207"/>
      <c r="G161" s="36"/>
      <c r="H161" s="36"/>
      <c r="I161" s="36"/>
      <c r="J161" s="36"/>
      <c r="K161" s="36"/>
      <c r="L161" s="36"/>
    </row>
    <row r="162" spans="1:12" ht="15">
      <c r="B162" s="235"/>
      <c r="C162" s="251"/>
      <c r="D162" s="252"/>
      <c r="E162" s="253"/>
      <c r="F162" s="207"/>
      <c r="G162" s="36"/>
      <c r="H162" s="36"/>
      <c r="I162" s="36"/>
      <c r="J162" s="36"/>
      <c r="K162" s="36"/>
      <c r="L162" s="36"/>
    </row>
    <row r="163" spans="1:12" ht="15">
      <c r="B163" s="235"/>
      <c r="C163" s="251"/>
      <c r="D163" s="252"/>
      <c r="E163" s="253"/>
      <c r="F163" s="207"/>
      <c r="G163" s="36"/>
      <c r="H163" s="36"/>
      <c r="I163" s="36"/>
      <c r="J163" s="36"/>
      <c r="K163" s="36"/>
      <c r="L163" s="36"/>
    </row>
    <row r="164" spans="1:12" ht="15">
      <c r="B164" s="235"/>
      <c r="C164" s="251"/>
      <c r="D164" s="252"/>
      <c r="E164" s="253"/>
      <c r="F164" s="207"/>
      <c r="G164" s="36"/>
      <c r="H164" s="36"/>
      <c r="I164" s="36"/>
      <c r="J164" s="36"/>
      <c r="K164" s="36"/>
      <c r="L164" s="36"/>
    </row>
    <row r="165" spans="1:12">
      <c r="B165" s="39"/>
      <c r="C165" s="35"/>
      <c r="D165" s="40"/>
      <c r="E165" s="40"/>
      <c r="F165" s="24"/>
      <c r="G165" s="36"/>
      <c r="H165" s="36"/>
      <c r="I165" s="36"/>
      <c r="J165" s="36"/>
      <c r="K165" s="36"/>
      <c r="L165" s="36"/>
    </row>
    <row r="166" spans="1:12">
      <c r="B166" s="39"/>
      <c r="C166" s="35"/>
      <c r="D166" s="40"/>
      <c r="E166" s="40"/>
      <c r="F166" s="24"/>
      <c r="G166" s="36"/>
      <c r="H166" s="36"/>
      <c r="I166" s="36"/>
      <c r="J166" s="36"/>
      <c r="K166" s="36"/>
      <c r="L166" s="36"/>
    </row>
    <row r="167" spans="1:12" ht="13.5" thickTop="1">
      <c r="B167" s="39"/>
      <c r="C167" s="35"/>
      <c r="D167" s="40"/>
      <c r="E167" s="40"/>
      <c r="F167" s="24"/>
      <c r="G167" s="36"/>
      <c r="H167" s="36"/>
      <c r="I167" s="36"/>
      <c r="J167" s="36"/>
      <c r="K167" s="36"/>
      <c r="L167" s="36"/>
    </row>
    <row r="169" spans="1:12" s="34" customFormat="1" ht="20.25" customHeight="1">
      <c r="A169" s="25"/>
      <c r="B169" s="800" t="s">
        <v>159</v>
      </c>
      <c r="C169" s="800"/>
      <c r="D169" s="800"/>
      <c r="E169" s="800"/>
      <c r="F169" s="32"/>
      <c r="G169" s="33"/>
      <c r="H169" s="33"/>
      <c r="I169" s="33"/>
      <c r="J169" s="33"/>
      <c r="K169" s="33"/>
      <c r="L169" s="33"/>
    </row>
    <row r="170" spans="1:12" ht="12.75" customHeight="1">
      <c r="A170" s="82"/>
      <c r="B170" s="83"/>
      <c r="C170" s="84"/>
      <c r="D170" s="85"/>
      <c r="E170" s="86"/>
      <c r="F170" s="24"/>
      <c r="G170" s="36"/>
      <c r="H170" s="36"/>
      <c r="I170" s="36"/>
      <c r="J170" s="36"/>
      <c r="K170" s="36"/>
      <c r="L170" s="36"/>
    </row>
    <row r="171" spans="1:12" ht="12.75" customHeight="1">
      <c r="B171" s="15"/>
      <c r="E171" s="18"/>
      <c r="F171" s="24"/>
      <c r="G171" s="36"/>
      <c r="H171" s="36"/>
      <c r="I171" s="36"/>
      <c r="J171" s="36"/>
      <c r="K171" s="36"/>
      <c r="L171" s="36"/>
    </row>
    <row r="172" spans="1:12" ht="12.75" customHeight="1">
      <c r="A172" s="91"/>
      <c r="B172" s="92"/>
      <c r="C172" s="88"/>
      <c r="D172" s="89"/>
      <c r="E172" s="89"/>
      <c r="F172" s="93"/>
      <c r="G172" s="36"/>
      <c r="H172" s="36"/>
      <c r="I172" s="36"/>
      <c r="J172" s="36"/>
      <c r="K172" s="36"/>
      <c r="L172" s="36"/>
    </row>
    <row r="173" spans="1:12" ht="16.5" customHeight="1">
      <c r="A173" s="87" t="s">
        <v>46</v>
      </c>
      <c r="B173" s="94" t="s">
        <v>92</v>
      </c>
      <c r="C173" s="95"/>
      <c r="D173" s="96"/>
      <c r="E173" s="97"/>
      <c r="F173" s="90" t="str">
        <f>F80</f>
        <v/>
      </c>
      <c r="G173" s="36"/>
      <c r="H173" s="36"/>
      <c r="I173" s="36"/>
      <c r="J173" s="36"/>
      <c r="K173" s="36"/>
      <c r="L173" s="36"/>
    </row>
    <row r="174" spans="1:12" ht="9" customHeight="1">
      <c r="A174" s="87"/>
      <c r="B174" s="94"/>
      <c r="C174" s="95"/>
      <c r="D174" s="96"/>
      <c r="E174" s="104"/>
      <c r="F174" s="32"/>
      <c r="G174" s="36"/>
      <c r="H174" s="36"/>
      <c r="I174" s="36"/>
      <c r="J174" s="36"/>
      <c r="K174" s="36"/>
      <c r="L174" s="36"/>
    </row>
    <row r="175" spans="1:12" ht="16.5" customHeight="1">
      <c r="A175" s="87" t="s">
        <v>47</v>
      </c>
      <c r="B175" s="94" t="s">
        <v>48</v>
      </c>
      <c r="C175" s="95"/>
      <c r="D175" s="96"/>
      <c r="E175" s="227"/>
      <c r="F175" s="228" t="str">
        <f>F87</f>
        <v/>
      </c>
      <c r="G175" s="36"/>
      <c r="H175" s="36"/>
      <c r="I175" s="36"/>
      <c r="J175" s="36"/>
      <c r="K175" s="36"/>
      <c r="L175" s="36"/>
    </row>
    <row r="176" spans="1:12" ht="9" customHeight="1">
      <c r="A176" s="98"/>
      <c r="B176" s="99"/>
      <c r="C176" s="95"/>
      <c r="D176" s="96"/>
      <c r="E176" s="100"/>
      <c r="F176" s="101"/>
      <c r="G176" s="36"/>
      <c r="H176" s="36"/>
      <c r="I176" s="36"/>
      <c r="J176" s="36"/>
      <c r="K176" s="36"/>
      <c r="L176" s="36"/>
    </row>
    <row r="177" spans="1:12" ht="16.5" customHeight="1">
      <c r="A177" s="87" t="s">
        <v>49</v>
      </c>
      <c r="B177" s="102" t="s">
        <v>50</v>
      </c>
      <c r="C177" s="95"/>
      <c r="D177" s="96"/>
      <c r="E177" s="97"/>
      <c r="F177" s="90" t="str">
        <f>F104</f>
        <v/>
      </c>
      <c r="G177" s="36"/>
      <c r="H177" s="36"/>
      <c r="I177" s="36"/>
      <c r="J177" s="36"/>
      <c r="K177" s="36"/>
      <c r="L177" s="36"/>
    </row>
    <row r="178" spans="1:12" ht="9" customHeight="1">
      <c r="A178" s="98"/>
      <c r="B178" s="99"/>
      <c r="C178" s="95"/>
      <c r="D178" s="96"/>
      <c r="E178" s="100"/>
      <c r="F178" s="103"/>
      <c r="G178" s="36"/>
      <c r="H178" s="36"/>
      <c r="I178" s="36"/>
      <c r="J178" s="36"/>
      <c r="K178" s="36"/>
      <c r="L178" s="36"/>
    </row>
    <row r="179" spans="1:12" ht="15" customHeight="1">
      <c r="A179" s="87" t="s">
        <v>51</v>
      </c>
      <c r="B179" s="94" t="s">
        <v>52</v>
      </c>
      <c r="C179" s="95"/>
      <c r="D179" s="96"/>
      <c r="E179" s="97"/>
      <c r="F179" s="90" t="str">
        <f>F112</f>
        <v/>
      </c>
      <c r="G179" s="36"/>
      <c r="H179" s="36"/>
      <c r="I179" s="36"/>
      <c r="J179" s="36"/>
      <c r="K179" s="36"/>
      <c r="L179" s="36"/>
    </row>
    <row r="180" spans="1:12" ht="9" customHeight="1">
      <c r="A180" s="98"/>
      <c r="B180" s="99"/>
      <c r="C180" s="95"/>
      <c r="D180" s="96"/>
      <c r="E180" s="100"/>
      <c r="F180" s="103"/>
      <c r="G180" s="36"/>
      <c r="H180" s="36"/>
      <c r="I180" s="36"/>
      <c r="J180" s="36"/>
      <c r="K180" s="36"/>
      <c r="L180" s="36"/>
    </row>
    <row r="181" spans="1:12" ht="15" customHeight="1">
      <c r="A181" s="87" t="s">
        <v>53</v>
      </c>
      <c r="B181" s="94" t="s">
        <v>54</v>
      </c>
      <c r="C181" s="95"/>
      <c r="D181" s="96"/>
      <c r="E181" s="97"/>
      <c r="F181" s="90" t="str">
        <f>F128</f>
        <v/>
      </c>
      <c r="G181" s="36"/>
      <c r="H181" s="36"/>
      <c r="I181" s="36"/>
      <c r="J181" s="36"/>
      <c r="K181" s="36"/>
      <c r="L181" s="36"/>
    </row>
    <row r="182" spans="1:12" ht="9" customHeight="1">
      <c r="A182" s="12"/>
      <c r="B182" s="94"/>
      <c r="C182" s="95"/>
      <c r="D182" s="96"/>
      <c r="E182" s="104"/>
      <c r="F182" s="32"/>
      <c r="G182" s="36"/>
      <c r="H182" s="36"/>
      <c r="I182" s="36"/>
      <c r="J182" s="36"/>
      <c r="K182" s="36"/>
      <c r="L182" s="36"/>
    </row>
    <row r="183" spans="1:12" ht="15" customHeight="1">
      <c r="A183" s="87" t="s">
        <v>55</v>
      </c>
      <c r="B183" s="94" t="s">
        <v>57</v>
      </c>
      <c r="C183" s="95"/>
      <c r="D183" s="96"/>
      <c r="E183" s="97"/>
      <c r="F183" s="90" t="str">
        <f>F155</f>
        <v/>
      </c>
      <c r="G183" s="36"/>
      <c r="H183" s="36"/>
      <c r="I183" s="36"/>
      <c r="J183" s="36"/>
      <c r="K183" s="36"/>
      <c r="L183" s="36"/>
    </row>
    <row r="184" spans="1:12" ht="9" customHeight="1">
      <c r="A184" s="105"/>
      <c r="B184" s="106"/>
      <c r="C184" s="95"/>
      <c r="D184" s="96"/>
      <c r="E184" s="107"/>
      <c r="F184" s="103"/>
      <c r="G184" s="36"/>
      <c r="H184" s="36"/>
      <c r="I184" s="36"/>
      <c r="J184" s="36"/>
      <c r="K184" s="36"/>
      <c r="L184" s="36"/>
    </row>
    <row r="185" spans="1:12" s="61" customFormat="1" ht="23.25" customHeight="1" thickBot="1">
      <c r="A185" s="43"/>
      <c r="B185" s="108" t="s">
        <v>102</v>
      </c>
      <c r="C185" s="44"/>
      <c r="D185" s="45"/>
      <c r="E185" s="109"/>
      <c r="F185" s="427" t="str">
        <f>IF(SUM(F172:F184)=0,"",SUM(F172:F184))</f>
        <v/>
      </c>
    </row>
    <row r="186" spans="1:12" s="61" customFormat="1" ht="12.75" customHeight="1" thickTop="1">
      <c r="A186" s="43"/>
      <c r="B186" s="213"/>
      <c r="C186" s="47"/>
      <c r="D186" s="48"/>
      <c r="E186" s="212"/>
      <c r="F186" s="32"/>
    </row>
    <row r="187" spans="1:12" s="61" customFormat="1" ht="12.75" customHeight="1">
      <c r="A187" s="43"/>
      <c r="B187" s="213"/>
      <c r="C187" s="47"/>
      <c r="D187" s="48"/>
      <c r="E187" s="212"/>
      <c r="F187" s="32"/>
    </row>
    <row r="190" spans="1:12" ht="15" customHeight="1">
      <c r="B190" s="13" t="s">
        <v>58</v>
      </c>
    </row>
    <row r="191" spans="1:12" ht="15" customHeight="1">
      <c r="B191" s="13" t="s">
        <v>80</v>
      </c>
    </row>
  </sheetData>
  <sheetProtection selectLockedCells="1" selectUnlockedCells="1"/>
  <mergeCells count="13">
    <mergeCell ref="B66:F66"/>
    <mergeCell ref="B92:F92"/>
    <mergeCell ref="B93:F93"/>
    <mergeCell ref="B24:E24"/>
    <mergeCell ref="B169:E169"/>
    <mergeCell ref="B90:D90"/>
    <mergeCell ref="B94:F94"/>
    <mergeCell ref="B95:F95"/>
    <mergeCell ref="B96:F96"/>
    <mergeCell ref="B117:F117"/>
    <mergeCell ref="B63:F63"/>
    <mergeCell ref="B64:F64"/>
    <mergeCell ref="B65:F65"/>
  </mergeCells>
  <pageMargins left="0.74803149606299213" right="0.94488188976377963" top="0.98425196850393704" bottom="0.98425196850393704" header="0.51181102362204722" footer="0.51181102362204722"/>
  <pageSetup paperSize="9" scale="95" firstPageNumber="0" fitToHeight="0" orientation="portrait" horizontalDpi="300" verticalDpi="300" r:id="rId1"/>
  <headerFooter scaleWithDoc="0">
    <oddFooter xml:space="preserve">&amp;LOPĆINA VUKA,
VUKA, OSJEČKA 83&amp;C&amp;P&amp;RĐAKOVO, ožujak, 2017.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7:H125"/>
  <sheetViews>
    <sheetView tabSelected="1" view="pageLayout" topLeftCell="G1" zoomScaleNormal="100" workbookViewId="0">
      <selection activeCell="C33" sqref="C33:C34"/>
    </sheetView>
  </sheetViews>
  <sheetFormatPr defaultRowHeight="12.75"/>
  <cols>
    <col min="1" max="1" width="5.85546875" style="110" customWidth="1"/>
    <col min="2" max="2" width="40.42578125" style="111" customWidth="1"/>
    <col min="3" max="3" width="7.85546875" style="112" customWidth="1"/>
    <col min="4" max="4" width="11" style="113" customWidth="1"/>
    <col min="5" max="5" width="9.85546875" style="114" customWidth="1"/>
    <col min="6" max="6" width="12.140625" style="115" customWidth="1"/>
    <col min="7" max="16384" width="9.140625" style="116"/>
  </cols>
  <sheetData>
    <row r="17" spans="2:6">
      <c r="E17" s="117"/>
    </row>
    <row r="18" spans="2:6">
      <c r="E18" s="117"/>
    </row>
    <row r="19" spans="2:6">
      <c r="E19" s="117"/>
    </row>
    <row r="20" spans="2:6">
      <c r="E20" s="117"/>
    </row>
    <row r="25" spans="2:6" ht="26.25">
      <c r="B25" s="806" t="s">
        <v>161</v>
      </c>
      <c r="C25" s="806"/>
      <c r="D25" s="806"/>
      <c r="E25" s="806"/>
      <c r="F25" s="118"/>
    </row>
    <row r="26" spans="2:6" ht="30">
      <c r="B26" s="119"/>
      <c r="C26" s="120"/>
      <c r="D26" s="121"/>
      <c r="E26" s="119"/>
      <c r="F26" s="119"/>
    </row>
    <row r="32" spans="2:6" ht="20.25">
      <c r="B32" s="122"/>
    </row>
    <row r="55" spans="1:6" s="261" customFormat="1" ht="16.5" customHeight="1">
      <c r="A55" s="257" t="s">
        <v>78</v>
      </c>
      <c r="B55" s="257" t="s">
        <v>18</v>
      </c>
      <c r="C55" s="247" t="s">
        <v>87</v>
      </c>
      <c r="D55" s="260" t="s">
        <v>20</v>
      </c>
      <c r="E55" s="260" t="s">
        <v>97</v>
      </c>
      <c r="F55" s="260" t="s">
        <v>98</v>
      </c>
    </row>
    <row r="56" spans="1:6">
      <c r="A56" s="123"/>
      <c r="B56" s="124"/>
      <c r="C56" s="125"/>
      <c r="D56" s="27"/>
      <c r="E56" s="126"/>
      <c r="F56" s="127"/>
    </row>
    <row r="57" spans="1:6" ht="15">
      <c r="A57" s="123"/>
      <c r="B57" s="234" t="s">
        <v>169</v>
      </c>
      <c r="C57" s="125"/>
      <c r="D57" s="27"/>
      <c r="E57" s="126"/>
      <c r="F57" s="127"/>
    </row>
    <row r="58" spans="1:6" ht="14.25" customHeight="1">
      <c r="A58" s="123"/>
      <c r="B58" s="128" t="s">
        <v>60</v>
      </c>
      <c r="C58" s="125"/>
      <c r="D58" s="27"/>
      <c r="E58" s="126"/>
      <c r="F58" s="127"/>
    </row>
    <row r="59" spans="1:6" ht="14.25" customHeight="1">
      <c r="A59" s="123"/>
      <c r="B59" s="254" t="s">
        <v>61</v>
      </c>
      <c r="C59" s="125"/>
      <c r="D59" s="27"/>
      <c r="E59" s="126"/>
      <c r="F59" s="127"/>
    </row>
    <row r="60" spans="1:6" ht="195" customHeight="1">
      <c r="A60" s="569" t="s">
        <v>23</v>
      </c>
      <c r="B60" s="562" t="s">
        <v>170</v>
      </c>
      <c r="C60" s="573"/>
      <c r="D60" s="563"/>
      <c r="E60" s="576"/>
      <c r="F60" s="564"/>
    </row>
    <row r="61" spans="1:6" ht="51" customHeight="1">
      <c r="A61" s="570"/>
      <c r="B61" s="565" t="s">
        <v>95</v>
      </c>
      <c r="C61" s="574"/>
      <c r="D61" s="27"/>
      <c r="E61" s="577"/>
      <c r="F61" s="566"/>
    </row>
    <row r="62" spans="1:6" ht="54" customHeight="1">
      <c r="A62" s="571"/>
      <c r="B62" s="565" t="s">
        <v>171</v>
      </c>
      <c r="C62" s="574"/>
      <c r="D62" s="27"/>
      <c r="E62" s="577"/>
      <c r="F62" s="566"/>
    </row>
    <row r="63" spans="1:6" ht="131.25" customHeight="1">
      <c r="A63" s="572"/>
      <c r="B63" s="567" t="s">
        <v>172</v>
      </c>
      <c r="C63" s="575" t="s">
        <v>38</v>
      </c>
      <c r="D63" s="568">
        <v>6000</v>
      </c>
      <c r="E63" s="578"/>
      <c r="F63" s="479" t="str">
        <f>IF(SUM(D63*E63)=0,"",SUM(D63*E63))</f>
        <v/>
      </c>
    </row>
    <row r="64" spans="1:6" ht="91.5" customHeight="1">
      <c r="A64" s="569" t="s">
        <v>25</v>
      </c>
      <c r="B64" s="579" t="s">
        <v>201</v>
      </c>
      <c r="C64" s="583"/>
      <c r="D64" s="580"/>
      <c r="E64" s="584"/>
      <c r="F64" s="581"/>
    </row>
    <row r="65" spans="1:6" ht="41.25" customHeight="1">
      <c r="A65" s="572"/>
      <c r="B65" s="582" t="s">
        <v>173</v>
      </c>
      <c r="C65" s="575" t="s">
        <v>38</v>
      </c>
      <c r="D65" s="568">
        <v>2000</v>
      </c>
      <c r="E65" s="578"/>
      <c r="F65" s="479" t="str">
        <f>IF(SUM(D65*E65)=0,"",SUM(D65*E65))</f>
        <v/>
      </c>
    </row>
    <row r="66" spans="1:6" ht="103.5" customHeight="1">
      <c r="A66" s="560" t="s">
        <v>27</v>
      </c>
      <c r="B66" s="585" t="s">
        <v>190</v>
      </c>
      <c r="C66" s="587" t="s">
        <v>41</v>
      </c>
      <c r="D66" s="561">
        <v>1</v>
      </c>
      <c r="E66" s="586"/>
      <c r="F66" s="490" t="str">
        <f>IF(SUM(D66*E66)=0,"",SUM(D66*E66))</f>
        <v/>
      </c>
    </row>
    <row r="67" spans="1:6" ht="12.75" customHeight="1">
      <c r="A67" s="129"/>
      <c r="B67" s="146"/>
      <c r="C67" s="230"/>
      <c r="D67" s="195"/>
      <c r="E67" s="194"/>
      <c r="F67" s="250"/>
    </row>
    <row r="68" spans="1:6" ht="16.5" customHeight="1" thickBot="1">
      <c r="A68" s="132"/>
      <c r="B68" s="133" t="s">
        <v>62</v>
      </c>
      <c r="C68" s="134"/>
      <c r="D68" s="135"/>
      <c r="E68" s="136"/>
      <c r="F68" s="28" t="str">
        <f>IF(SUM(F60:F67)=0,"",SUM(F60:F67))</f>
        <v/>
      </c>
    </row>
    <row r="69" spans="1:6" s="143" customFormat="1" ht="12.75" customHeight="1" thickTop="1">
      <c r="A69" s="141"/>
      <c r="B69" s="142"/>
      <c r="C69" s="142"/>
      <c r="D69" s="142"/>
      <c r="E69" s="142"/>
      <c r="F69" s="49"/>
    </row>
    <row r="70" spans="1:6" ht="45">
      <c r="B70" s="232" t="s">
        <v>174</v>
      </c>
      <c r="C70" s="138"/>
      <c r="D70" s="139"/>
      <c r="E70" s="49"/>
      <c r="F70" s="49"/>
    </row>
    <row r="71" spans="1:6" ht="117.75" customHeight="1">
      <c r="A71" s="596" t="s">
        <v>23</v>
      </c>
      <c r="B71" s="588" t="s">
        <v>217</v>
      </c>
      <c r="C71" s="600"/>
      <c r="D71" s="589"/>
      <c r="E71" s="603"/>
      <c r="F71" s="590"/>
    </row>
    <row r="72" spans="1:6" ht="41.25" customHeight="1">
      <c r="A72" s="597"/>
      <c r="B72" s="149" t="s">
        <v>176</v>
      </c>
      <c r="C72" s="601"/>
      <c r="D72" s="591"/>
      <c r="E72" s="604" t="s">
        <v>4</v>
      </c>
      <c r="F72" s="592"/>
    </row>
    <row r="73" spans="1:6" ht="67.5" customHeight="1">
      <c r="A73" s="597"/>
      <c r="B73" s="593" t="s">
        <v>177</v>
      </c>
      <c r="C73" s="602"/>
      <c r="D73" s="139"/>
      <c r="E73" s="605"/>
      <c r="F73" s="594"/>
    </row>
    <row r="74" spans="1:6" ht="40.5" customHeight="1">
      <c r="A74" s="598"/>
      <c r="B74" s="593" t="s">
        <v>175</v>
      </c>
      <c r="C74" s="602"/>
      <c r="D74" s="139"/>
      <c r="E74" s="605"/>
      <c r="F74" s="594"/>
    </row>
    <row r="75" spans="1:6" ht="53.25" customHeight="1">
      <c r="A75" s="598"/>
      <c r="B75" s="593" t="s">
        <v>178</v>
      </c>
      <c r="C75" s="602"/>
      <c r="D75" s="139"/>
      <c r="E75" s="605"/>
      <c r="F75" s="594"/>
    </row>
    <row r="76" spans="1:6" ht="30.75" customHeight="1">
      <c r="A76" s="599"/>
      <c r="B76" s="595" t="s">
        <v>184</v>
      </c>
      <c r="C76" s="502" t="s">
        <v>24</v>
      </c>
      <c r="D76" s="494">
        <v>250</v>
      </c>
      <c r="E76" s="606"/>
      <c r="F76" s="479" t="str">
        <f>IF(SUM(D76*E76)=0,"",SUM(D76*E76))</f>
        <v/>
      </c>
    </row>
    <row r="77" spans="1:6" ht="28.5" customHeight="1">
      <c r="A77" s="596" t="s">
        <v>25</v>
      </c>
      <c r="B77" s="614" t="s">
        <v>181</v>
      </c>
      <c r="C77" s="607"/>
      <c r="D77" s="618"/>
      <c r="E77" s="608"/>
      <c r="F77" s="622"/>
    </row>
    <row r="78" spans="1:6" ht="27" customHeight="1">
      <c r="A78" s="597"/>
      <c r="B78" s="615" t="s">
        <v>182</v>
      </c>
      <c r="C78" s="138"/>
      <c r="D78" s="619"/>
      <c r="E78" s="49"/>
      <c r="F78" s="605"/>
    </row>
    <row r="79" spans="1:6" ht="66" customHeight="1">
      <c r="A79" s="597"/>
      <c r="B79" s="616" t="s">
        <v>183</v>
      </c>
      <c r="C79" s="138"/>
      <c r="D79" s="619"/>
      <c r="E79" s="49"/>
      <c r="F79" s="605"/>
    </row>
    <row r="80" spans="1:6" ht="117.75" customHeight="1">
      <c r="A80" s="598"/>
      <c r="B80" s="616" t="s">
        <v>179</v>
      </c>
      <c r="C80" s="609"/>
      <c r="D80" s="620"/>
      <c r="E80" s="610"/>
      <c r="F80" s="623"/>
    </row>
    <row r="81" spans="1:6" ht="42.75" customHeight="1">
      <c r="A81" s="613"/>
      <c r="B81" s="617" t="s">
        <v>180</v>
      </c>
      <c r="C81" s="611" t="s">
        <v>24</v>
      </c>
      <c r="D81" s="621">
        <v>26</v>
      </c>
      <c r="E81" s="612"/>
      <c r="F81" s="508" t="str">
        <f>IF(SUM(D81*E81)=0,"",SUM(D81*E81))</f>
        <v/>
      </c>
    </row>
    <row r="82" spans="1:6" ht="202.5" customHeight="1">
      <c r="A82" s="624" t="s">
        <v>27</v>
      </c>
      <c r="B82" s="625" t="s">
        <v>262</v>
      </c>
      <c r="C82" s="626" t="s">
        <v>41</v>
      </c>
      <c r="D82" s="627">
        <v>2</v>
      </c>
      <c r="E82" s="627"/>
      <c r="F82" s="490" t="str">
        <f>IF(SUM(D82*E82)=0,"",SUM(D82*E82))</f>
        <v/>
      </c>
    </row>
    <row r="83" spans="1:6" ht="12" customHeight="1">
      <c r="B83" s="149"/>
      <c r="C83" s="35"/>
      <c r="D83" s="40"/>
      <c r="E83" s="40"/>
      <c r="F83" s="140"/>
    </row>
    <row r="84" spans="1:6" ht="15" customHeight="1" thickBot="1">
      <c r="B84" s="810" t="s">
        <v>85</v>
      </c>
      <c r="C84" s="810"/>
      <c r="D84" s="236"/>
      <c r="E84" s="236"/>
      <c r="F84" s="28" t="str">
        <f>IF(SUM(F76:F83)=0,"",SUM(F76:F83))</f>
        <v/>
      </c>
    </row>
    <row r="85" spans="1:6" ht="12.75" customHeight="1" thickTop="1">
      <c r="B85" s="130"/>
      <c r="C85" s="147"/>
      <c r="D85" s="131"/>
      <c r="E85" s="150"/>
      <c r="F85" s="49"/>
    </row>
    <row r="86" spans="1:6" ht="15">
      <c r="B86" s="234" t="s">
        <v>185</v>
      </c>
      <c r="C86" s="147"/>
      <c r="D86" s="131"/>
      <c r="E86" s="150"/>
      <c r="F86" s="49"/>
    </row>
    <row r="87" spans="1:6" ht="117.75" customHeight="1">
      <c r="A87" s="628" t="s">
        <v>23</v>
      </c>
      <c r="B87" s="629" t="s">
        <v>186</v>
      </c>
      <c r="C87" s="630" t="s">
        <v>36</v>
      </c>
      <c r="D87" s="631">
        <v>16</v>
      </c>
      <c r="E87" s="632"/>
      <c r="F87" s="490" t="str">
        <f>IF(SUM(D87*E87)=0,"",SUM(D87*E87))</f>
        <v/>
      </c>
    </row>
    <row r="88" spans="1:6" ht="12.75" customHeight="1">
      <c r="B88" s="130"/>
      <c r="C88" s="147"/>
      <c r="D88" s="131"/>
      <c r="E88" s="148"/>
      <c r="F88" s="49"/>
    </row>
    <row r="89" spans="1:6" ht="15.75" thickBot="1">
      <c r="B89" s="133" t="s">
        <v>63</v>
      </c>
      <c r="C89" s="134"/>
      <c r="D89" s="135"/>
      <c r="E89" s="136"/>
      <c r="F89" s="28" t="str">
        <f>IF(SUM(F87:F88)=0,"",SUM(F87:F88))</f>
        <v/>
      </c>
    </row>
    <row r="90" spans="1:6" ht="16.5" customHeight="1" thickTop="1">
      <c r="B90" s="137"/>
      <c r="C90" s="138"/>
      <c r="D90" s="139"/>
      <c r="E90" s="140"/>
      <c r="F90" s="49"/>
    </row>
    <row r="91" spans="1:6" ht="15.75">
      <c r="B91" s="237" t="s">
        <v>187</v>
      </c>
      <c r="C91" s="144"/>
      <c r="D91" s="144"/>
      <c r="E91" s="144"/>
      <c r="F91" s="144"/>
    </row>
    <row r="92" spans="1:6" ht="142.5" customHeight="1">
      <c r="A92" s="638" t="s">
        <v>23</v>
      </c>
      <c r="B92" s="633" t="s">
        <v>221</v>
      </c>
      <c r="C92" s="641"/>
      <c r="D92" s="634"/>
      <c r="E92" s="644"/>
      <c r="F92" s="476"/>
    </row>
    <row r="93" spans="1:6" ht="77.25" customHeight="1">
      <c r="A93" s="639"/>
      <c r="B93" s="72" t="s">
        <v>218</v>
      </c>
      <c r="C93" s="642"/>
      <c r="D93" s="156"/>
      <c r="E93" s="645"/>
      <c r="F93" s="493"/>
    </row>
    <row r="94" spans="1:6" ht="92.25" customHeight="1">
      <c r="A94" s="640"/>
      <c r="B94" s="635" t="s">
        <v>223</v>
      </c>
      <c r="C94" s="643" t="s">
        <v>24</v>
      </c>
      <c r="D94" s="636">
        <v>257</v>
      </c>
      <c r="E94" s="646"/>
      <c r="F94" s="637" t="str">
        <f>IF(E94=0,"",PRODUCT(D94:E94))</f>
        <v/>
      </c>
    </row>
    <row r="95" spans="1:6">
      <c r="B95" s="198"/>
      <c r="C95" s="200"/>
      <c r="D95" s="201"/>
      <c r="E95" s="199"/>
      <c r="F95" s="195"/>
    </row>
    <row r="96" spans="1:6" ht="15.75" thickBot="1">
      <c r="B96" s="151" t="s">
        <v>64</v>
      </c>
      <c r="C96" s="152"/>
      <c r="D96" s="152"/>
      <c r="E96" s="153"/>
      <c r="F96" s="188" t="str">
        <f>IF(SUM(F92:F95)=0,"",SUM(F92:F95))</f>
        <v/>
      </c>
    </row>
    <row r="97" spans="1:8" ht="12.75" customHeight="1" thickTop="1">
      <c r="B97" s="240"/>
      <c r="C97" s="241"/>
      <c r="D97" s="242"/>
      <c r="E97" s="242"/>
      <c r="F97" s="250"/>
      <c r="G97" s="239"/>
      <c r="H97" s="239"/>
    </row>
    <row r="98" spans="1:8" ht="18" customHeight="1">
      <c r="B98" s="246" t="s">
        <v>188</v>
      </c>
      <c r="C98" s="238"/>
      <c r="D98" s="238"/>
      <c r="E98" s="239"/>
      <c r="F98" s="239"/>
      <c r="G98" s="239"/>
      <c r="H98" s="239"/>
    </row>
    <row r="99" spans="1:8" ht="78" customHeight="1">
      <c r="A99" s="596" t="s">
        <v>23</v>
      </c>
      <c r="B99" s="647" t="s">
        <v>191</v>
      </c>
      <c r="C99" s="649"/>
      <c r="D99" s="650"/>
      <c r="E99" s="650"/>
      <c r="F99" s="448"/>
      <c r="G99" s="239"/>
      <c r="H99" s="239"/>
    </row>
    <row r="100" spans="1:8" ht="15" customHeight="1">
      <c r="A100" s="598"/>
      <c r="B100" s="146" t="s">
        <v>192</v>
      </c>
      <c r="C100" s="786" t="s">
        <v>41</v>
      </c>
      <c r="D100" s="787">
        <v>1</v>
      </c>
      <c r="E100" s="787"/>
      <c r="F100" s="508" t="str">
        <f>IF(SUM(D100*E100)=0,"",SUM(D100*E100))</f>
        <v/>
      </c>
      <c r="G100" s="239"/>
      <c r="H100" s="239"/>
    </row>
    <row r="101" spans="1:8" ht="12.75" customHeight="1">
      <c r="A101" s="599"/>
      <c r="B101" s="648" t="s">
        <v>193</v>
      </c>
      <c r="C101" s="651" t="s">
        <v>41</v>
      </c>
      <c r="D101" s="652">
        <v>1</v>
      </c>
      <c r="E101" s="652"/>
      <c r="F101" s="490" t="str">
        <f>IF(SUM(D101*E101)=0,"",SUM(D101*E101))</f>
        <v/>
      </c>
      <c r="G101" s="239"/>
      <c r="H101" s="239"/>
    </row>
    <row r="102" spans="1:8" ht="12.75" customHeight="1">
      <c r="A102" s="197"/>
      <c r="B102" s="245"/>
      <c r="C102" s="238"/>
      <c r="D102" s="238"/>
      <c r="E102" s="239"/>
      <c r="F102" s="239"/>
      <c r="G102" s="239"/>
      <c r="H102" s="239"/>
    </row>
    <row r="103" spans="1:8" ht="15.75" customHeight="1" thickBot="1">
      <c r="B103" s="811" t="s">
        <v>189</v>
      </c>
      <c r="C103" s="811"/>
      <c r="D103" s="244"/>
      <c r="E103" s="244"/>
      <c r="F103" s="243" t="str">
        <f>IF(SUM(F99:F102)=0,"",SUM(F99:F102))</f>
        <v/>
      </c>
      <c r="G103" s="239"/>
      <c r="H103" s="239"/>
    </row>
    <row r="104" spans="1:8" ht="12.75" customHeight="1" thickTop="1">
      <c r="B104" s="255"/>
      <c r="C104" s="255"/>
      <c r="D104" s="256"/>
      <c r="E104" s="256"/>
      <c r="F104" s="150"/>
      <c r="G104" s="239"/>
      <c r="H104" s="239"/>
    </row>
    <row r="105" spans="1:8" ht="15" customHeight="1">
      <c r="A105" s="154"/>
      <c r="B105" s="807" t="s">
        <v>194</v>
      </c>
      <c r="C105" s="807"/>
      <c r="D105" s="155"/>
      <c r="E105" s="155"/>
      <c r="F105" s="155"/>
    </row>
    <row r="106" spans="1:8" ht="220.5" customHeight="1">
      <c r="A106" s="653" t="s">
        <v>23</v>
      </c>
      <c r="B106" s="654" t="s">
        <v>195</v>
      </c>
      <c r="C106" s="655" t="s">
        <v>24</v>
      </c>
      <c r="D106" s="656">
        <v>245</v>
      </c>
      <c r="E106" s="656"/>
      <c r="F106" s="490" t="str">
        <f>IF(SUM(D106*E106)=0,"",SUM(D106*E106))</f>
        <v/>
      </c>
    </row>
    <row r="107" spans="1:8" ht="182.25" customHeight="1">
      <c r="A107" s="653" t="s">
        <v>25</v>
      </c>
      <c r="B107" s="654" t="s">
        <v>222</v>
      </c>
      <c r="C107" s="657" t="s">
        <v>24</v>
      </c>
      <c r="D107" s="656">
        <v>250</v>
      </c>
      <c r="E107" s="656"/>
      <c r="F107" s="490" t="str">
        <f>IF(SUM(D107*E107)=0,"",SUM(D107*E107))</f>
        <v/>
      </c>
    </row>
    <row r="108" spans="1:8" ht="12.75" customHeight="1">
      <c r="A108" s="154"/>
      <c r="B108" s="146"/>
      <c r="C108" s="215"/>
      <c r="D108" s="214"/>
      <c r="E108" s="214"/>
      <c r="F108" s="250"/>
    </row>
    <row r="109" spans="1:8" ht="16.5" customHeight="1" thickBot="1">
      <c r="A109" s="154"/>
      <c r="B109" s="808" t="s">
        <v>65</v>
      </c>
      <c r="C109" s="808"/>
      <c r="D109" s="808"/>
      <c r="E109" s="157"/>
      <c r="F109" s="243" t="str">
        <f>IF(SUM(F106:F108)=0,"",SUM(F106:F108))</f>
        <v/>
      </c>
    </row>
    <row r="110" spans="1:8" ht="13.5" customHeight="1" thickTop="1">
      <c r="A110" s="141"/>
      <c r="B110" s="158"/>
      <c r="C110" s="159"/>
      <c r="D110" s="160"/>
      <c r="E110" s="160"/>
      <c r="F110" s="41"/>
    </row>
    <row r="111" spans="1:8" ht="20.25">
      <c r="B111" s="809" t="s">
        <v>198</v>
      </c>
      <c r="C111" s="809"/>
      <c r="D111" s="809"/>
      <c r="E111" s="161"/>
    </row>
    <row r="114" spans="1:6" ht="15" customHeight="1">
      <c r="A114" s="162" t="s">
        <v>96</v>
      </c>
      <c r="B114" s="144" t="s">
        <v>67</v>
      </c>
      <c r="C114" s="163"/>
      <c r="D114" s="164"/>
      <c r="E114" s="165"/>
      <c r="F114" s="166" t="str">
        <f>F68</f>
        <v/>
      </c>
    </row>
    <row r="115" spans="1:6" ht="16.5" customHeight="1">
      <c r="A115" s="162" t="s">
        <v>56</v>
      </c>
      <c r="B115" s="144" t="s">
        <v>86</v>
      </c>
      <c r="C115" s="163"/>
      <c r="D115" s="164"/>
      <c r="E115" s="165"/>
      <c r="F115" s="166" t="str">
        <f>F84</f>
        <v/>
      </c>
    </row>
    <row r="116" spans="1:6" ht="16.5" customHeight="1">
      <c r="A116" s="162" t="s">
        <v>66</v>
      </c>
      <c r="B116" s="144" t="s">
        <v>70</v>
      </c>
      <c r="C116" s="163"/>
      <c r="D116" s="164"/>
      <c r="E116" s="165"/>
      <c r="F116" s="166" t="str">
        <f>F89</f>
        <v/>
      </c>
    </row>
    <row r="117" spans="1:6" ht="16.5" customHeight="1">
      <c r="A117" s="162" t="s">
        <v>68</v>
      </c>
      <c r="B117" s="144" t="s">
        <v>71</v>
      </c>
      <c r="C117" s="163"/>
      <c r="D117" s="164"/>
      <c r="E117" s="202"/>
      <c r="F117" s="203" t="str">
        <f>F96</f>
        <v/>
      </c>
    </row>
    <row r="118" spans="1:6" ht="16.5" customHeight="1">
      <c r="A118" s="162" t="s">
        <v>69</v>
      </c>
      <c r="B118" s="144" t="s">
        <v>196</v>
      </c>
      <c r="C118" s="163"/>
      <c r="D118" s="164"/>
      <c r="E118" s="202"/>
      <c r="F118" s="203" t="str">
        <f>F103</f>
        <v/>
      </c>
    </row>
    <row r="119" spans="1:6" ht="31.5">
      <c r="A119" s="162" t="s">
        <v>197</v>
      </c>
      <c r="B119" s="144" t="s">
        <v>72</v>
      </c>
      <c r="C119" s="163"/>
      <c r="D119" s="164"/>
      <c r="E119" s="165"/>
      <c r="F119" s="166" t="str">
        <f>F109</f>
        <v/>
      </c>
    </row>
    <row r="120" spans="1:6" ht="12.75" customHeight="1">
      <c r="A120" s="174"/>
      <c r="B120" s="155"/>
      <c r="C120" s="163"/>
      <c r="D120" s="169"/>
      <c r="E120" s="170"/>
      <c r="F120" s="171"/>
    </row>
    <row r="121" spans="1:6" ht="23.25" customHeight="1" thickBot="1">
      <c r="A121" s="167"/>
      <c r="B121" s="175" t="s">
        <v>103</v>
      </c>
      <c r="C121" s="176"/>
      <c r="D121" s="177"/>
      <c r="E121" s="178"/>
      <c r="F121" s="427" t="str">
        <f>IF(SUM(F114:F120)=0,"",SUM(F114:F120))</f>
        <v/>
      </c>
    </row>
    <row r="122" spans="1:6" ht="13.5" thickTop="1"/>
    <row r="124" spans="1:6" ht="15" customHeight="1">
      <c r="B124" s="13" t="s">
        <v>58</v>
      </c>
    </row>
    <row r="125" spans="1:6" ht="15" customHeight="1">
      <c r="B125" s="13" t="s">
        <v>59</v>
      </c>
    </row>
  </sheetData>
  <sheetProtection selectLockedCells="1" selectUnlockedCells="1"/>
  <mergeCells count="6">
    <mergeCell ref="B25:E25"/>
    <mergeCell ref="B105:C105"/>
    <mergeCell ref="B109:D109"/>
    <mergeCell ref="B111:D111"/>
    <mergeCell ref="B84:C84"/>
    <mergeCell ref="B103:C103"/>
  </mergeCells>
  <pageMargins left="0.74803149606299213" right="0.94488188976377963" top="0.98425196850393704" bottom="0.98425196850393704" header="0.51181102362204722" footer="0.51181102362204722"/>
  <pageSetup paperSize="9" scale="98" firstPageNumber="0" fitToHeight="0" orientation="portrait" horizontalDpi="300" verticalDpi="300" r:id="rId1"/>
  <headerFooter scaleWithDoc="0">
    <oddFooter xml:space="preserve">&amp;LOPĆINA VUKA,
VUKA, OSJEČKA 83&amp;C&amp;P&amp;RĐAKOVO, ožujak, 2017.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3"/>
  <sheetViews>
    <sheetView tabSelected="1" view="pageLayout" topLeftCell="A55" zoomScaleNormal="100" workbookViewId="0">
      <selection activeCell="C33" sqref="C33:C34"/>
    </sheetView>
  </sheetViews>
  <sheetFormatPr defaultRowHeight="12.75"/>
  <cols>
    <col min="1" max="1" width="4.5703125" style="312" customWidth="1"/>
    <col min="2" max="2" width="37.85546875" style="313" customWidth="1"/>
    <col min="3" max="3" width="7" style="314" customWidth="1"/>
    <col min="4" max="4" width="11" style="190" customWidth="1"/>
    <col min="5" max="5" width="12" style="315" customWidth="1"/>
    <col min="6" max="6" width="15.140625" style="316" customWidth="1"/>
  </cols>
  <sheetData>
    <row r="1" spans="1:6" ht="38.25">
      <c r="A1" s="266" t="s">
        <v>17</v>
      </c>
      <c r="B1" s="264" t="s">
        <v>18</v>
      </c>
      <c r="C1" s="264" t="s">
        <v>19</v>
      </c>
      <c r="D1" s="265" t="s">
        <v>20</v>
      </c>
      <c r="E1" s="294" t="s">
        <v>21</v>
      </c>
      <c r="F1" s="264" t="s">
        <v>22</v>
      </c>
    </row>
    <row r="2" spans="1:6">
      <c r="A2" s="295"/>
      <c r="B2" s="296"/>
      <c r="C2" s="297"/>
      <c r="D2" s="298"/>
      <c r="E2" s="299"/>
      <c r="F2" s="300"/>
    </row>
    <row r="3" spans="1:6" ht="33" customHeight="1">
      <c r="A3" s="301"/>
      <c r="B3" s="812" t="s">
        <v>224</v>
      </c>
      <c r="C3" s="812"/>
      <c r="D3" s="812"/>
      <c r="E3" s="812"/>
      <c r="F3" s="812"/>
    </row>
    <row r="4" spans="1:6" ht="34.5" customHeight="1">
      <c r="A4" s="302"/>
      <c r="B4" s="813" t="s">
        <v>225</v>
      </c>
      <c r="C4" s="813"/>
      <c r="D4" s="813"/>
      <c r="E4" s="813"/>
      <c r="F4" s="813"/>
    </row>
    <row r="5" spans="1:6">
      <c r="A5" s="305"/>
      <c r="B5" s="306"/>
      <c r="C5" s="307"/>
      <c r="D5" s="189"/>
      <c r="E5" s="308"/>
      <c r="F5" s="309" t="str">
        <f>IF(E5=0,"",PRODUCT(D5:E5))</f>
        <v/>
      </c>
    </row>
    <row r="6" spans="1:6" ht="25.5">
      <c r="A6" s="679">
        <f>MAX($A$1:A5)+1</f>
        <v>1</v>
      </c>
      <c r="B6" s="498" t="s">
        <v>226</v>
      </c>
      <c r="C6" s="480" t="s">
        <v>227</v>
      </c>
      <c r="D6" s="483">
        <v>1</v>
      </c>
      <c r="E6" s="660"/>
      <c r="F6" s="661" t="str">
        <f>IF(E6=0,"",PRODUCT(D6:E6))</f>
        <v/>
      </c>
    </row>
    <row r="7" spans="1:6" ht="63.75">
      <c r="A7" s="674">
        <f>MAX($A$1:A6)+1</f>
        <v>2</v>
      </c>
      <c r="B7" s="491" t="s">
        <v>228</v>
      </c>
      <c r="C7" s="480"/>
      <c r="D7" s="475"/>
      <c r="E7" s="660"/>
      <c r="F7" s="662"/>
    </row>
    <row r="8" spans="1:6">
      <c r="A8" s="675"/>
      <c r="B8" s="663" t="s">
        <v>229</v>
      </c>
      <c r="C8" s="669"/>
      <c r="D8" s="322"/>
      <c r="E8" s="670"/>
      <c r="F8" s="664" t="str">
        <f t="shared" ref="F8:F13" si="0">IF(E8=0,"",PRODUCT(D8:E8))</f>
        <v/>
      </c>
    </row>
    <row r="9" spans="1:6">
      <c r="A9" s="676"/>
      <c r="B9" s="663" t="s">
        <v>230</v>
      </c>
      <c r="C9" s="501"/>
      <c r="D9" s="311"/>
      <c r="E9" s="671"/>
      <c r="F9" s="665" t="str">
        <f t="shared" si="0"/>
        <v/>
      </c>
    </row>
    <row r="10" spans="1:6" ht="25.5">
      <c r="A10" s="676"/>
      <c r="B10" s="663" t="s">
        <v>231</v>
      </c>
      <c r="C10" s="501"/>
      <c r="D10" s="311"/>
      <c r="E10" s="671"/>
      <c r="F10" s="665"/>
    </row>
    <row r="11" spans="1:6">
      <c r="A11" s="676"/>
      <c r="B11" s="666" t="s">
        <v>232</v>
      </c>
      <c r="C11" s="501"/>
      <c r="D11" s="311"/>
      <c r="E11" s="671"/>
      <c r="F11" s="665" t="str">
        <f t="shared" si="0"/>
        <v/>
      </c>
    </row>
    <row r="12" spans="1:6">
      <c r="A12" s="676"/>
      <c r="B12" s="666" t="s">
        <v>233</v>
      </c>
      <c r="C12" s="501"/>
      <c r="D12" s="311"/>
      <c r="E12" s="671"/>
      <c r="F12" s="665" t="str">
        <f t="shared" si="0"/>
        <v/>
      </c>
    </row>
    <row r="13" spans="1:6">
      <c r="A13" s="676"/>
      <c r="B13" s="666" t="s">
        <v>234</v>
      </c>
      <c r="C13" s="501"/>
      <c r="D13" s="311"/>
      <c r="E13" s="671"/>
      <c r="F13" s="665" t="str">
        <f t="shared" si="0"/>
        <v/>
      </c>
    </row>
    <row r="14" spans="1:6">
      <c r="A14" s="676"/>
      <c r="B14" s="666" t="s">
        <v>235</v>
      </c>
      <c r="C14" s="501"/>
      <c r="D14" s="311"/>
      <c r="E14" s="671"/>
      <c r="F14" s="665"/>
    </row>
    <row r="15" spans="1:6">
      <c r="A15" s="676"/>
      <c r="B15" s="666" t="s">
        <v>236</v>
      </c>
      <c r="C15" s="501"/>
      <c r="D15" s="311"/>
      <c r="E15" s="671"/>
      <c r="F15" s="665"/>
    </row>
    <row r="16" spans="1:6">
      <c r="A16" s="676"/>
      <c r="B16" s="666" t="s">
        <v>237</v>
      </c>
      <c r="C16" s="501"/>
      <c r="D16" s="311"/>
      <c r="E16" s="671"/>
      <c r="F16" s="665"/>
    </row>
    <row r="17" spans="1:6" ht="12.75" customHeight="1">
      <c r="A17" s="676"/>
      <c r="B17" s="666" t="s">
        <v>238</v>
      </c>
      <c r="C17" s="501"/>
      <c r="D17" s="311"/>
      <c r="E17" s="671"/>
      <c r="F17" s="665"/>
    </row>
    <row r="18" spans="1:6" ht="12.75" customHeight="1">
      <c r="A18" s="677"/>
      <c r="B18" s="666" t="s">
        <v>239</v>
      </c>
      <c r="C18" s="501"/>
      <c r="D18" s="311"/>
      <c r="E18" s="672"/>
      <c r="F18" s="667"/>
    </row>
    <row r="19" spans="1:6">
      <c r="A19" s="677"/>
      <c r="B19" s="666" t="s">
        <v>240</v>
      </c>
      <c r="C19" s="501"/>
      <c r="D19" s="311"/>
      <c r="E19" s="672"/>
      <c r="F19" s="667"/>
    </row>
    <row r="20" spans="1:6">
      <c r="A20" s="677"/>
      <c r="B20" s="666" t="s">
        <v>241</v>
      </c>
      <c r="C20" s="501"/>
      <c r="D20" s="311"/>
      <c r="E20" s="672"/>
      <c r="F20" s="667"/>
    </row>
    <row r="21" spans="1:6">
      <c r="A21" s="677"/>
      <c r="B21" s="666" t="s">
        <v>242</v>
      </c>
      <c r="C21" s="501"/>
      <c r="D21" s="311"/>
      <c r="E21" s="672"/>
      <c r="F21" s="667"/>
    </row>
    <row r="22" spans="1:6" ht="26.25" customHeight="1">
      <c r="A22" s="676"/>
      <c r="B22" s="663" t="s">
        <v>243</v>
      </c>
      <c r="C22" s="501"/>
      <c r="D22" s="311"/>
      <c r="E22" s="671"/>
      <c r="F22" s="665" t="str">
        <f>IF(E22=0,"",PRODUCT(D22:E22))</f>
        <v/>
      </c>
    </row>
    <row r="23" spans="1:6" ht="25.5">
      <c r="A23" s="676"/>
      <c r="B23" s="663" t="s">
        <v>244</v>
      </c>
      <c r="C23" s="501"/>
      <c r="D23" s="311"/>
      <c r="E23" s="671"/>
      <c r="F23" s="665" t="str">
        <f>IF(E23=0,"",PRODUCT(D23:E23))</f>
        <v/>
      </c>
    </row>
    <row r="24" spans="1:6">
      <c r="A24" s="676"/>
      <c r="B24" s="663" t="s">
        <v>245</v>
      </c>
      <c r="C24" s="501"/>
      <c r="D24" s="311"/>
      <c r="E24" s="672"/>
      <c r="F24" s="667"/>
    </row>
    <row r="25" spans="1:6">
      <c r="A25" s="678"/>
      <c r="B25" s="668"/>
      <c r="C25" s="502" t="s">
        <v>227</v>
      </c>
      <c r="D25" s="494">
        <v>1</v>
      </c>
      <c r="E25" s="673"/>
      <c r="F25" s="431"/>
    </row>
    <row r="26" spans="1:6" ht="76.5">
      <c r="A26" s="674">
        <v>3</v>
      </c>
      <c r="B26" s="429" t="s">
        <v>246</v>
      </c>
      <c r="C26" s="480"/>
      <c r="D26" s="475"/>
      <c r="E26" s="660"/>
      <c r="F26" s="662" t="str">
        <f>IF(E26=0,"",PRODUCT(D26:E26))</f>
        <v/>
      </c>
    </row>
    <row r="27" spans="1:6">
      <c r="A27" s="676"/>
      <c r="B27" s="14" t="s">
        <v>333</v>
      </c>
      <c r="C27" s="502" t="s">
        <v>247</v>
      </c>
      <c r="D27" s="494">
        <v>410</v>
      </c>
      <c r="E27" s="681"/>
      <c r="F27" s="680" t="str">
        <f>IF(E27=0,"",PRODUCT(D27:E27))</f>
        <v/>
      </c>
    </row>
    <row r="28" spans="1:6">
      <c r="A28" s="678"/>
      <c r="B28" s="513" t="s">
        <v>334</v>
      </c>
      <c r="C28" s="501" t="s">
        <v>247</v>
      </c>
      <c r="D28" s="505">
        <v>120</v>
      </c>
      <c r="E28" s="671"/>
      <c r="F28" s="683" t="str">
        <f>IF(E28=0,"",PRODUCT(D28:E28))</f>
        <v/>
      </c>
    </row>
    <row r="29" spans="1:6" ht="102">
      <c r="A29" s="674">
        <v>4</v>
      </c>
      <c r="B29" s="429" t="s">
        <v>248</v>
      </c>
      <c r="C29" s="480"/>
      <c r="D29" s="475"/>
      <c r="E29" s="660"/>
      <c r="F29" s="662" t="str">
        <f t="shared" ref="F29:F35" si="1">IF(E29=0,"",PRODUCT(D29:E29))</f>
        <v/>
      </c>
    </row>
    <row r="30" spans="1:6" ht="14.25">
      <c r="A30" s="676"/>
      <c r="B30" s="14" t="s">
        <v>249</v>
      </c>
      <c r="C30" s="502" t="s">
        <v>247</v>
      </c>
      <c r="D30" s="494">
        <v>15</v>
      </c>
      <c r="E30" s="681"/>
      <c r="F30" s="680" t="str">
        <f t="shared" si="1"/>
        <v/>
      </c>
    </row>
    <row r="31" spans="1:6" ht="14.25">
      <c r="A31" s="676"/>
      <c r="B31" s="14" t="s">
        <v>250</v>
      </c>
      <c r="C31" s="502" t="s">
        <v>247</v>
      </c>
      <c r="D31" s="442">
        <v>20</v>
      </c>
      <c r="E31" s="681"/>
      <c r="F31" s="682" t="str">
        <f t="shared" si="1"/>
        <v/>
      </c>
    </row>
    <row r="32" spans="1:6" ht="14.25">
      <c r="A32" s="676"/>
      <c r="B32" s="14" t="s">
        <v>251</v>
      </c>
      <c r="C32" s="489" t="s">
        <v>247</v>
      </c>
      <c r="D32" s="433">
        <v>250</v>
      </c>
      <c r="E32" s="658"/>
      <c r="F32" s="659" t="str">
        <f t="shared" si="1"/>
        <v/>
      </c>
    </row>
    <row r="33" spans="1:6" ht="14.25">
      <c r="A33" s="676"/>
      <c r="B33" s="14" t="s">
        <v>252</v>
      </c>
      <c r="C33" s="489" t="s">
        <v>247</v>
      </c>
      <c r="D33" s="433">
        <v>100</v>
      </c>
      <c r="E33" s="658"/>
      <c r="F33" s="659" t="str">
        <f t="shared" si="1"/>
        <v/>
      </c>
    </row>
    <row r="34" spans="1:6" ht="14.25">
      <c r="A34" s="676"/>
      <c r="B34" s="14" t="s">
        <v>253</v>
      </c>
      <c r="C34" s="489" t="s">
        <v>247</v>
      </c>
      <c r="D34" s="433">
        <v>80</v>
      </c>
      <c r="E34" s="658"/>
      <c r="F34" s="659" t="str">
        <f t="shared" si="1"/>
        <v/>
      </c>
    </row>
    <row r="35" spans="1:6" ht="15" customHeight="1">
      <c r="A35" s="678"/>
      <c r="B35" s="513" t="s">
        <v>254</v>
      </c>
      <c r="C35" s="489" t="s">
        <v>247</v>
      </c>
      <c r="D35" s="433">
        <v>180</v>
      </c>
      <c r="E35" s="658"/>
      <c r="F35" s="659" t="str">
        <f t="shared" si="1"/>
        <v/>
      </c>
    </row>
    <row r="36" spans="1:6" ht="109.5" customHeight="1">
      <c r="A36" s="674">
        <v>5</v>
      </c>
      <c r="B36" s="429" t="s">
        <v>335</v>
      </c>
      <c r="C36" s="480"/>
      <c r="D36" s="475"/>
      <c r="E36" s="660"/>
      <c r="F36" s="662" t="str">
        <f t="shared" ref="F36:F43" si="2">IF(E36=0,"",PRODUCT(D36:E36))</f>
        <v/>
      </c>
    </row>
    <row r="37" spans="1:6">
      <c r="A37" s="676"/>
      <c r="B37" s="663" t="s">
        <v>255</v>
      </c>
      <c r="C37" s="501" t="s">
        <v>41</v>
      </c>
      <c r="D37" s="311">
        <v>5</v>
      </c>
      <c r="E37" s="671"/>
      <c r="F37" s="665" t="str">
        <f t="shared" si="2"/>
        <v/>
      </c>
    </row>
    <row r="38" spans="1:6" ht="25.5">
      <c r="A38" s="685"/>
      <c r="B38" s="684" t="s">
        <v>256</v>
      </c>
      <c r="C38" s="489" t="s">
        <v>41</v>
      </c>
      <c r="D38" s="433">
        <v>19</v>
      </c>
      <c r="E38" s="658"/>
      <c r="F38" s="659" t="str">
        <f t="shared" si="2"/>
        <v/>
      </c>
    </row>
    <row r="39" spans="1:6">
      <c r="A39" s="685"/>
      <c r="B39" s="684" t="s">
        <v>257</v>
      </c>
      <c r="C39" s="480" t="s">
        <v>41</v>
      </c>
      <c r="D39" s="483">
        <v>3</v>
      </c>
      <c r="E39" s="660"/>
      <c r="F39" s="661" t="str">
        <f t="shared" si="2"/>
        <v/>
      </c>
    </row>
    <row r="40" spans="1:6" ht="38.25">
      <c r="A40" s="674">
        <v>6</v>
      </c>
      <c r="B40" s="429" t="s">
        <v>258</v>
      </c>
      <c r="C40" s="480"/>
      <c r="D40" s="475"/>
      <c r="E40" s="660"/>
      <c r="F40" s="662" t="str">
        <f t="shared" si="2"/>
        <v/>
      </c>
    </row>
    <row r="41" spans="1:6" ht="38.25">
      <c r="A41" s="678"/>
      <c r="B41" s="513" t="s">
        <v>259</v>
      </c>
      <c r="C41" s="502" t="s">
        <v>41</v>
      </c>
      <c r="D41" s="494">
        <v>20</v>
      </c>
      <c r="E41" s="681"/>
      <c r="F41" s="680" t="str">
        <f t="shared" si="2"/>
        <v/>
      </c>
    </row>
    <row r="42" spans="1:6" ht="52.5" customHeight="1">
      <c r="A42" s="674">
        <v>7</v>
      </c>
      <c r="B42" s="429" t="s">
        <v>260</v>
      </c>
      <c r="C42" s="480"/>
      <c r="D42" s="475"/>
      <c r="E42" s="660"/>
      <c r="F42" s="662" t="str">
        <f t="shared" si="2"/>
        <v/>
      </c>
    </row>
    <row r="43" spans="1:6" ht="51">
      <c r="A43" s="678"/>
      <c r="B43" s="513" t="s">
        <v>261</v>
      </c>
      <c r="C43" s="502" t="s">
        <v>41</v>
      </c>
      <c r="D43" s="494">
        <v>3</v>
      </c>
      <c r="E43" s="681"/>
      <c r="F43" s="680" t="str">
        <f t="shared" si="2"/>
        <v/>
      </c>
    </row>
    <row r="44" spans="1:6">
      <c r="A44" s="782"/>
      <c r="B44" s="14"/>
      <c r="C44" s="492"/>
      <c r="D44" s="311"/>
      <c r="E44" s="783"/>
      <c r="F44" s="304"/>
    </row>
    <row r="45" spans="1:6" ht="14.25" customHeight="1">
      <c r="A45" s="302"/>
      <c r="B45" s="15"/>
      <c r="C45" s="35"/>
      <c r="D45" s="26"/>
      <c r="E45" s="303"/>
      <c r="F45" s="304"/>
    </row>
    <row r="46" spans="1:6" ht="16.5" thickBot="1">
      <c r="A46" s="310"/>
      <c r="B46" s="323" t="s">
        <v>76</v>
      </c>
      <c r="C46" s="317"/>
      <c r="D46" s="318"/>
      <c r="E46" s="428"/>
      <c r="F46" s="785" t="str">
        <f>IF(SUM(F6:F45)=0,"",SUM(F6:F45))</f>
        <v/>
      </c>
    </row>
    <row r="47" spans="1:6" ht="27.75" customHeight="1" thickTop="1">
      <c r="A47" s="319"/>
      <c r="B47" s="320"/>
      <c r="C47" s="321"/>
      <c r="D47" s="322"/>
      <c r="E47" s="308"/>
      <c r="F47" s="300"/>
    </row>
    <row r="48" spans="1:6">
      <c r="A48" s="316"/>
      <c r="B48" s="316"/>
      <c r="C48" s="316"/>
      <c r="D48" s="316"/>
      <c r="E48" s="316"/>
    </row>
    <row r="49" spans="1:5">
      <c r="A49" s="316"/>
      <c r="B49" s="316"/>
      <c r="C49" s="316"/>
      <c r="D49" s="316"/>
      <c r="E49" s="316"/>
    </row>
    <row r="50" spans="1:5">
      <c r="A50" s="316"/>
      <c r="B50" s="316"/>
      <c r="C50" s="316"/>
      <c r="D50" s="316"/>
      <c r="E50" s="316"/>
    </row>
    <row r="51" spans="1:5">
      <c r="A51" s="316"/>
      <c r="B51" s="316"/>
      <c r="C51" s="316"/>
      <c r="D51" s="316"/>
      <c r="E51" s="316"/>
    </row>
    <row r="52" spans="1:5">
      <c r="A52" s="316"/>
      <c r="B52" s="316"/>
      <c r="C52" s="316"/>
      <c r="D52" s="316"/>
      <c r="E52" s="316"/>
    </row>
    <row r="53" spans="1:5">
      <c r="A53" s="316"/>
      <c r="B53" s="316"/>
      <c r="C53" s="316"/>
      <c r="D53" s="316"/>
      <c r="E53" s="316"/>
    </row>
    <row r="54" spans="1:5">
      <c r="A54" s="316"/>
      <c r="B54" s="316"/>
      <c r="C54" s="316"/>
      <c r="D54" s="316"/>
      <c r="E54" s="316"/>
    </row>
    <row r="55" spans="1:5">
      <c r="A55" s="316"/>
      <c r="B55" s="316"/>
      <c r="C55" s="316"/>
      <c r="D55" s="316"/>
      <c r="E55" s="316"/>
    </row>
    <row r="56" spans="1:5">
      <c r="A56" s="316"/>
      <c r="B56" s="316"/>
      <c r="C56" s="316"/>
      <c r="D56" s="316"/>
      <c r="E56" s="316"/>
    </row>
    <row r="57" spans="1:5">
      <c r="A57" s="316"/>
      <c r="B57" s="316"/>
      <c r="C57" s="316"/>
      <c r="D57" s="316"/>
      <c r="E57" s="316"/>
    </row>
    <row r="58" spans="1:5">
      <c r="A58" s="316"/>
      <c r="B58" s="316"/>
      <c r="C58" s="316"/>
      <c r="D58" s="316"/>
      <c r="E58" s="316"/>
    </row>
    <row r="59" spans="1:5">
      <c r="A59" s="316"/>
      <c r="B59" s="316"/>
      <c r="C59" s="316"/>
      <c r="D59" s="316"/>
      <c r="E59" s="316"/>
    </row>
    <row r="60" spans="1:5">
      <c r="A60" s="316"/>
      <c r="B60" s="316"/>
      <c r="C60" s="316"/>
      <c r="D60" s="316"/>
      <c r="E60" s="316"/>
    </row>
    <row r="61" spans="1:5">
      <c r="A61" s="316"/>
      <c r="B61" s="316"/>
      <c r="C61" s="316"/>
      <c r="D61" s="316"/>
      <c r="E61" s="316"/>
    </row>
    <row r="62" spans="1:5">
      <c r="A62" s="316"/>
      <c r="B62" s="316"/>
      <c r="C62" s="316"/>
      <c r="D62" s="316"/>
      <c r="E62" s="316"/>
    </row>
    <row r="63" spans="1:5">
      <c r="A63" s="316"/>
      <c r="B63" s="316"/>
      <c r="C63" s="316"/>
      <c r="D63" s="316"/>
      <c r="E63" s="316"/>
    </row>
  </sheetData>
  <mergeCells count="2">
    <mergeCell ref="B3:F3"/>
    <mergeCell ref="B4:F4"/>
  </mergeCells>
  <pageMargins left="0.74803149606299213" right="0.94488188976377963" top="0.98425196850393704" bottom="0.98425196850393704" header="0.51181102362204722" footer="0.51181102362204722"/>
  <pageSetup paperSize="9" scale="97" fitToHeight="0" orientation="portrait" verticalDpi="0" r:id="rId1"/>
  <headerFooter scaleWithDoc="0">
    <oddFooter xml:space="preserve">&amp;LOPĆINA VUKA,
VUKA, OSJEČKA 83&amp;C&amp;P&amp;RĐAKOVO, ožujak, 2017.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4:L234"/>
  <sheetViews>
    <sheetView tabSelected="1" view="pageLayout" topLeftCell="A220" zoomScaleNormal="100" workbookViewId="0">
      <selection activeCell="C33" sqref="C33:C34"/>
    </sheetView>
  </sheetViews>
  <sheetFormatPr defaultRowHeight="12.75"/>
  <cols>
    <col min="1" max="1" width="5.5703125" style="9" customWidth="1"/>
    <col min="2" max="2" width="39" style="16" customWidth="1"/>
    <col min="3" max="3" width="8.7109375" style="17" customWidth="1"/>
    <col min="4" max="4" width="11.85546875" style="18" customWidth="1"/>
    <col min="5" max="5" width="10" style="19" customWidth="1"/>
    <col min="6" max="6" width="14.85546875" style="10" customWidth="1"/>
  </cols>
  <sheetData>
    <row r="14" spans="6:6">
      <c r="F14" s="20"/>
    </row>
    <row r="24" spans="2:5" ht="26.25">
      <c r="B24" s="799" t="s">
        <v>264</v>
      </c>
      <c r="C24" s="799"/>
      <c r="D24" s="799"/>
      <c r="E24" s="799"/>
    </row>
    <row r="61" spans="1:12" s="261" customFormat="1" ht="16.5" customHeight="1">
      <c r="A61" s="257" t="s">
        <v>78</v>
      </c>
      <c r="B61" s="257" t="s">
        <v>18</v>
      </c>
      <c r="C61" s="247" t="s">
        <v>87</v>
      </c>
      <c r="D61" s="260" t="s">
        <v>20</v>
      </c>
      <c r="E61" s="260" t="s">
        <v>97</v>
      </c>
      <c r="F61" s="260" t="s">
        <v>98</v>
      </c>
    </row>
    <row r="62" spans="1:12">
      <c r="A62" s="21"/>
      <c r="B62" s="218"/>
      <c r="C62" s="219"/>
      <c r="D62" s="22"/>
      <c r="E62" s="22"/>
      <c r="F62" s="249"/>
    </row>
    <row r="63" spans="1:12" ht="18">
      <c r="A63" s="21"/>
      <c r="B63" s="326" t="s">
        <v>265</v>
      </c>
      <c r="C63" s="327"/>
      <c r="D63" s="22"/>
      <c r="E63" s="22"/>
      <c r="F63" s="249"/>
    </row>
    <row r="64" spans="1:12" s="34" customFormat="1" ht="15" customHeight="1">
      <c r="A64" s="25"/>
      <c r="B64" s="226" t="s">
        <v>266</v>
      </c>
      <c r="C64" s="29"/>
      <c r="D64" s="30"/>
      <c r="E64" s="31"/>
      <c r="F64" s="32"/>
      <c r="G64" s="33"/>
      <c r="H64" s="33"/>
      <c r="I64" s="33"/>
      <c r="J64" s="33"/>
      <c r="K64" s="33"/>
      <c r="L64" s="33"/>
    </row>
    <row r="65" spans="1:12" s="34" customFormat="1" ht="12.75" customHeight="1">
      <c r="A65" s="25"/>
      <c r="B65" s="226"/>
      <c r="C65" s="29"/>
      <c r="D65" s="30"/>
      <c r="E65" s="31"/>
      <c r="F65" s="32"/>
      <c r="G65" s="33"/>
      <c r="H65" s="33"/>
      <c r="I65" s="33"/>
      <c r="J65" s="33"/>
      <c r="K65" s="33"/>
      <c r="L65" s="33"/>
    </row>
    <row r="66" spans="1:12" s="34" customFormat="1" ht="65.25" customHeight="1">
      <c r="A66" s="473" t="s">
        <v>23</v>
      </c>
      <c r="B66" s="484" t="s">
        <v>267</v>
      </c>
      <c r="C66" s="474"/>
      <c r="D66" s="459"/>
      <c r="E66" s="475"/>
      <c r="F66" s="506"/>
      <c r="G66" s="33"/>
      <c r="H66" s="33"/>
      <c r="I66" s="33"/>
      <c r="J66" s="33"/>
      <c r="K66" s="33"/>
      <c r="L66" s="33"/>
    </row>
    <row r="67" spans="1:12" s="34" customFormat="1" ht="79.5" customHeight="1">
      <c r="A67" s="686"/>
      <c r="B67" s="688" t="s">
        <v>268</v>
      </c>
      <c r="C67" s="492"/>
      <c r="D67" s="460"/>
      <c r="E67" s="311"/>
      <c r="F67" s="507"/>
      <c r="G67" s="33"/>
      <c r="H67" s="33"/>
      <c r="I67" s="33"/>
      <c r="J67" s="33"/>
      <c r="K67" s="33"/>
      <c r="L67" s="33"/>
    </row>
    <row r="68" spans="1:12" s="34" customFormat="1" ht="81" customHeight="1">
      <c r="A68" s="477"/>
      <c r="B68" s="485" t="s">
        <v>269</v>
      </c>
      <c r="C68" s="478" t="s">
        <v>26</v>
      </c>
      <c r="D68" s="482">
        <v>10</v>
      </c>
      <c r="E68" s="687"/>
      <c r="F68" s="508" t="str">
        <f>IF(SUM(D68*E68)=0,"",SUM(D68*E68))</f>
        <v/>
      </c>
      <c r="G68" s="33"/>
      <c r="H68" s="33"/>
      <c r="I68" s="33"/>
      <c r="J68" s="33"/>
      <c r="K68" s="33"/>
      <c r="L68" s="33"/>
    </row>
    <row r="69" spans="1:12" s="34" customFormat="1" ht="65.25" customHeight="1">
      <c r="A69" s="691" t="s">
        <v>25</v>
      </c>
      <c r="B69" s="689" t="s">
        <v>270</v>
      </c>
      <c r="C69" s="694"/>
      <c r="D69" s="693"/>
      <c r="E69" s="511"/>
      <c r="F69" s="529"/>
      <c r="G69" s="33"/>
      <c r="H69" s="33"/>
      <c r="I69" s="33"/>
      <c r="J69" s="33"/>
      <c r="K69" s="33"/>
      <c r="L69" s="33"/>
    </row>
    <row r="70" spans="1:12" s="34" customFormat="1" ht="147" customHeight="1">
      <c r="A70" s="692"/>
      <c r="B70" s="690" t="s">
        <v>271</v>
      </c>
      <c r="C70" s="695" t="s">
        <v>272</v>
      </c>
      <c r="D70" s="458">
        <v>10</v>
      </c>
      <c r="E70" s="516"/>
      <c r="F70" s="696" t="str">
        <f>IF(E70=0,"",PRODUCT(D70:E70))</f>
        <v/>
      </c>
      <c r="G70" s="33"/>
      <c r="H70" s="33"/>
      <c r="I70" s="33"/>
      <c r="J70" s="33"/>
      <c r="K70" s="33"/>
      <c r="L70" s="33"/>
    </row>
    <row r="71" spans="1:12" ht="12.75" customHeight="1">
      <c r="B71" s="42"/>
      <c r="C71" s="42"/>
      <c r="D71" s="42"/>
      <c r="E71" s="42"/>
      <c r="F71" s="24"/>
      <c r="G71" s="36"/>
      <c r="H71" s="36"/>
      <c r="I71" s="36"/>
      <c r="J71" s="36"/>
      <c r="K71" s="36"/>
      <c r="L71" s="36"/>
    </row>
    <row r="72" spans="1:12" ht="17.25" customHeight="1" thickBot="1">
      <c r="A72" s="43"/>
      <c r="B72" s="64" t="s">
        <v>29</v>
      </c>
      <c r="C72" s="58"/>
      <c r="D72" s="59"/>
      <c r="E72" s="60"/>
      <c r="F72" s="192" t="str">
        <f>IF(SUM(F65:F71)=0,"",SUM(F65:F71))</f>
        <v/>
      </c>
      <c r="G72" s="36"/>
      <c r="H72" s="36"/>
      <c r="I72" s="36"/>
      <c r="J72" s="36"/>
      <c r="K72" s="36"/>
      <c r="L72" s="36"/>
    </row>
    <row r="73" spans="1:12" ht="17.25" customHeight="1" thickTop="1">
      <c r="A73" s="43"/>
      <c r="B73" s="46"/>
      <c r="C73" s="47"/>
      <c r="D73" s="48"/>
      <c r="E73" s="32"/>
      <c r="F73" s="207"/>
      <c r="G73" s="36"/>
      <c r="H73" s="36"/>
      <c r="I73" s="36"/>
      <c r="J73" s="36"/>
      <c r="K73" s="36"/>
      <c r="L73" s="36"/>
    </row>
    <row r="74" spans="1:12" ht="17.25" customHeight="1">
      <c r="A74" s="43"/>
      <c r="B74" s="46"/>
      <c r="C74" s="47"/>
      <c r="D74" s="48"/>
      <c r="E74" s="32"/>
      <c r="F74" s="207"/>
      <c r="G74" s="36"/>
      <c r="H74" s="36"/>
      <c r="I74" s="36"/>
      <c r="J74" s="36"/>
      <c r="K74" s="36"/>
      <c r="L74" s="36"/>
    </row>
    <row r="75" spans="1:12" ht="17.25" customHeight="1">
      <c r="A75" s="43"/>
      <c r="B75" s="46"/>
      <c r="C75" s="47"/>
      <c r="D75" s="48"/>
      <c r="E75" s="32"/>
      <c r="F75" s="207"/>
      <c r="G75" s="36"/>
      <c r="H75" s="36"/>
      <c r="I75" s="36"/>
      <c r="J75" s="36"/>
      <c r="K75" s="36"/>
      <c r="L75" s="36"/>
    </row>
    <row r="76" spans="1:12" ht="17.25" customHeight="1">
      <c r="A76" s="43"/>
      <c r="B76" s="46"/>
      <c r="C76" s="47"/>
      <c r="D76" s="48"/>
      <c r="E76" s="32"/>
      <c r="F76" s="207"/>
      <c r="G76" s="36"/>
      <c r="H76" s="36"/>
      <c r="I76" s="36"/>
      <c r="J76" s="36"/>
      <c r="K76" s="36"/>
      <c r="L76" s="36"/>
    </row>
    <row r="77" spans="1:12" ht="17.25" customHeight="1">
      <c r="A77" s="43"/>
      <c r="B77" s="46"/>
      <c r="C77" s="47"/>
      <c r="D77" s="48"/>
      <c r="E77" s="32"/>
      <c r="F77" s="207"/>
      <c r="G77" s="36"/>
      <c r="H77" s="36"/>
      <c r="I77" s="36"/>
      <c r="J77" s="36"/>
      <c r="K77" s="36"/>
      <c r="L77" s="36"/>
    </row>
    <row r="78" spans="1:12" ht="17.25" customHeight="1">
      <c r="A78" s="43"/>
      <c r="B78" s="46"/>
      <c r="C78" s="47"/>
      <c r="D78" s="48"/>
      <c r="E78" s="32"/>
      <c r="F78" s="207"/>
      <c r="G78" s="36"/>
      <c r="H78" s="36"/>
      <c r="I78" s="36"/>
      <c r="J78" s="36"/>
      <c r="K78" s="36"/>
      <c r="L78" s="36"/>
    </row>
    <row r="79" spans="1:12" ht="17.25" customHeight="1">
      <c r="A79" s="43"/>
      <c r="B79" s="46"/>
      <c r="C79" s="47"/>
      <c r="D79" s="48"/>
      <c r="E79" s="32"/>
      <c r="F79" s="207"/>
      <c r="G79" s="36"/>
      <c r="H79" s="36"/>
      <c r="I79" s="36"/>
      <c r="J79" s="36"/>
      <c r="K79" s="36"/>
      <c r="L79" s="36"/>
    </row>
    <row r="80" spans="1:12" ht="17.25" customHeight="1">
      <c r="A80" s="43"/>
      <c r="B80" s="46"/>
      <c r="C80" s="47"/>
      <c r="D80" s="48"/>
      <c r="E80" s="32"/>
      <c r="F80" s="207"/>
      <c r="G80" s="36"/>
      <c r="H80" s="36"/>
      <c r="I80" s="36"/>
      <c r="J80" s="36"/>
      <c r="K80" s="36"/>
      <c r="L80" s="36"/>
    </row>
    <row r="81" spans="1:12" ht="12.75" customHeight="1">
      <c r="A81" s="43"/>
      <c r="B81" s="46"/>
      <c r="C81" s="47"/>
      <c r="D81" s="48"/>
      <c r="E81" s="32"/>
      <c r="F81" s="207"/>
      <c r="G81" s="36"/>
      <c r="H81" s="36"/>
      <c r="I81" s="36"/>
      <c r="J81" s="36"/>
      <c r="K81" s="36"/>
      <c r="L81" s="36"/>
    </row>
    <row r="82" spans="1:12" ht="17.25" customHeight="1">
      <c r="A82" s="43"/>
      <c r="B82" s="46"/>
      <c r="C82" s="47"/>
      <c r="D82" s="48"/>
      <c r="E82" s="32"/>
      <c r="F82" s="207"/>
      <c r="G82" s="36"/>
      <c r="H82" s="36"/>
      <c r="I82" s="36"/>
      <c r="J82" s="36"/>
      <c r="K82" s="36"/>
      <c r="L82" s="36"/>
    </row>
    <row r="83" spans="1:12" ht="12.75" customHeight="1">
      <c r="A83" s="43"/>
      <c r="B83" s="46"/>
      <c r="C83" s="47"/>
      <c r="D83" s="48"/>
      <c r="E83" s="32"/>
      <c r="F83" s="49"/>
      <c r="G83" s="36"/>
      <c r="H83" s="36"/>
      <c r="I83" s="36"/>
      <c r="J83" s="36"/>
      <c r="K83" s="36"/>
      <c r="L83" s="36"/>
    </row>
    <row r="84" spans="1:12" ht="15" customHeight="1">
      <c r="B84" s="801" t="s">
        <v>273</v>
      </c>
      <c r="C84" s="801"/>
      <c r="D84" s="801"/>
      <c r="E84" s="50"/>
      <c r="F84" s="24"/>
      <c r="G84" s="36"/>
      <c r="H84" s="36"/>
      <c r="I84" s="36"/>
      <c r="J84" s="36"/>
      <c r="K84" s="36"/>
      <c r="L84" s="36"/>
    </row>
    <row r="85" spans="1:12" ht="12.75" customHeight="1">
      <c r="B85" s="39"/>
      <c r="C85" s="35"/>
      <c r="D85" s="40"/>
      <c r="E85" s="40"/>
      <c r="F85" s="24"/>
      <c r="G85" s="36"/>
      <c r="H85" s="36"/>
      <c r="I85" s="36"/>
      <c r="J85" s="36"/>
      <c r="K85" s="36"/>
      <c r="L85" s="36"/>
    </row>
    <row r="86" spans="1:12" ht="13.5" customHeight="1">
      <c r="A86" s="51"/>
      <c r="B86" s="817" t="s">
        <v>30</v>
      </c>
      <c r="C86" s="817"/>
      <c r="D86" s="817"/>
      <c r="E86" s="817"/>
      <c r="F86" s="817"/>
      <c r="G86" s="52"/>
      <c r="H86" s="36"/>
      <c r="I86" s="36"/>
      <c r="J86" s="36"/>
      <c r="K86" s="36"/>
      <c r="L86" s="36"/>
    </row>
    <row r="87" spans="1:12" ht="81" customHeight="1">
      <c r="A87" s="51"/>
      <c r="B87" s="805" t="s">
        <v>31</v>
      </c>
      <c r="C87" s="805"/>
      <c r="D87" s="805"/>
      <c r="E87" s="805"/>
      <c r="F87" s="805"/>
      <c r="G87" s="23"/>
      <c r="H87" s="36"/>
      <c r="I87" s="36"/>
      <c r="J87" s="36"/>
      <c r="K87" s="36"/>
      <c r="L87" s="36"/>
    </row>
    <row r="88" spans="1:12" ht="39.75" customHeight="1">
      <c r="A88" s="51"/>
      <c r="B88" s="802" t="s">
        <v>32</v>
      </c>
      <c r="C88" s="802"/>
      <c r="D88" s="802"/>
      <c r="E88" s="802"/>
      <c r="F88" s="802"/>
      <c r="G88" s="54"/>
      <c r="H88" s="36"/>
      <c r="I88" s="36"/>
      <c r="J88" s="36"/>
      <c r="K88" s="36"/>
      <c r="L88" s="36"/>
    </row>
    <row r="89" spans="1:12" ht="15.75" customHeight="1">
      <c r="A89" s="51"/>
      <c r="B89" s="802" t="s">
        <v>33</v>
      </c>
      <c r="C89" s="802"/>
      <c r="D89" s="802"/>
      <c r="E89" s="802"/>
      <c r="F89" s="802"/>
      <c r="G89" s="54"/>
      <c r="H89" s="36"/>
      <c r="I89" s="36"/>
      <c r="J89" s="36"/>
      <c r="K89" s="36"/>
      <c r="L89" s="36"/>
    </row>
    <row r="90" spans="1:12" ht="28.5" customHeight="1">
      <c r="A90" s="51"/>
      <c r="B90" s="802" t="s">
        <v>332</v>
      </c>
      <c r="C90" s="802"/>
      <c r="D90" s="802"/>
      <c r="E90" s="802"/>
      <c r="F90" s="802"/>
      <c r="G90" s="54"/>
      <c r="H90" s="36"/>
      <c r="I90" s="36"/>
      <c r="J90" s="36"/>
      <c r="K90" s="36"/>
      <c r="L90" s="36"/>
    </row>
    <row r="91" spans="1:12" ht="12.75" customHeight="1">
      <c r="A91" s="51"/>
      <c r="B91" s="53"/>
      <c r="C91" s="53"/>
      <c r="D91" s="53"/>
      <c r="E91" s="54"/>
      <c r="F91" s="23"/>
      <c r="G91" s="54"/>
      <c r="H91" s="36"/>
      <c r="I91" s="36"/>
      <c r="J91" s="36"/>
      <c r="K91" s="36"/>
      <c r="L91" s="36"/>
    </row>
    <row r="92" spans="1:12" ht="79.5" customHeight="1">
      <c r="A92" s="495" t="s">
        <v>23</v>
      </c>
      <c r="B92" s="523" t="s">
        <v>274</v>
      </c>
      <c r="C92" s="694"/>
      <c r="D92" s="701"/>
      <c r="E92" s="697"/>
      <c r="F92" s="529"/>
      <c r="G92" s="36"/>
      <c r="H92" s="36"/>
      <c r="I92" s="36"/>
      <c r="J92" s="36"/>
      <c r="K92" s="36"/>
      <c r="L92" s="36"/>
    </row>
    <row r="93" spans="1:12" ht="81" customHeight="1">
      <c r="A93" s="700"/>
      <c r="B93" s="698" t="s">
        <v>275</v>
      </c>
      <c r="C93" s="703" t="s">
        <v>26</v>
      </c>
      <c r="D93" s="702">
        <v>10</v>
      </c>
      <c r="E93" s="699"/>
      <c r="F93" s="696" t="str">
        <f>IF(E93=0,"",PRODUCT(D93:E93))</f>
        <v/>
      </c>
      <c r="G93" s="36"/>
      <c r="H93" s="36"/>
      <c r="I93" s="36"/>
      <c r="J93" s="36"/>
      <c r="K93" s="36"/>
      <c r="L93" s="36"/>
    </row>
    <row r="94" spans="1:12" ht="12.75" customHeight="1">
      <c r="A94" s="51"/>
      <c r="B94" s="296"/>
      <c r="C94" s="307"/>
      <c r="D94" s="26"/>
      <c r="E94" s="26"/>
      <c r="F94" s="250"/>
      <c r="G94" s="36"/>
      <c r="H94" s="36"/>
      <c r="I94" s="36"/>
      <c r="J94" s="36"/>
      <c r="K94" s="36"/>
      <c r="L94" s="36"/>
    </row>
    <row r="95" spans="1:12" s="61" customFormat="1" ht="18" customHeight="1" thickBot="1">
      <c r="A95" s="43"/>
      <c r="B95" s="57" t="s">
        <v>37</v>
      </c>
      <c r="C95" s="58"/>
      <c r="D95" s="59"/>
      <c r="E95" s="60"/>
      <c r="F95" s="191" t="str">
        <f>IF(SUM(F92:F94)=0,"",SUM(F92:F94))</f>
        <v/>
      </c>
    </row>
    <row r="96" spans="1:12" s="61" customFormat="1" ht="12.75" customHeight="1" thickTop="1">
      <c r="A96" s="43"/>
      <c r="B96" s="229"/>
      <c r="C96" s="66"/>
      <c r="D96" s="67"/>
      <c r="E96" s="68"/>
      <c r="F96" s="207"/>
    </row>
    <row r="97" spans="1:12" ht="15">
      <c r="B97" s="217" t="s">
        <v>276</v>
      </c>
      <c r="C97" s="328"/>
    </row>
    <row r="98" spans="1:12" ht="12.75" customHeight="1">
      <c r="B98" s="217"/>
    </row>
    <row r="99" spans="1:12" ht="95.25" customHeight="1">
      <c r="A99" s="527" t="s">
        <v>23</v>
      </c>
      <c r="B99" s="704" t="s">
        <v>277</v>
      </c>
      <c r="C99" s="509"/>
      <c r="D99" s="510"/>
      <c r="E99" s="511"/>
      <c r="F99" s="512"/>
    </row>
    <row r="100" spans="1:12" ht="117" customHeight="1">
      <c r="A100" s="706"/>
      <c r="B100" s="14" t="s">
        <v>278</v>
      </c>
      <c r="C100" s="707"/>
      <c r="D100" s="705"/>
      <c r="E100" s="529"/>
      <c r="F100" s="539"/>
    </row>
    <row r="101" spans="1:12" ht="15" customHeight="1">
      <c r="A101" s="519"/>
      <c r="B101" s="513" t="s">
        <v>99</v>
      </c>
      <c r="C101" s="708" t="s">
        <v>38</v>
      </c>
      <c r="D101" s="515">
        <v>400</v>
      </c>
      <c r="E101" s="531"/>
      <c r="F101" s="479" t="str">
        <f>IF(SUM(D101*E101)=0,"",SUM(D101*E101))</f>
        <v/>
      </c>
    </row>
    <row r="102" spans="1:12" ht="12.75" customHeight="1">
      <c r="B102" s="63"/>
    </row>
    <row r="103" spans="1:12" s="61" customFormat="1" ht="18" customHeight="1" thickBot="1">
      <c r="A103" s="43"/>
      <c r="B103" s="64" t="s">
        <v>39</v>
      </c>
      <c r="C103" s="58"/>
      <c r="D103" s="59"/>
      <c r="E103" s="60"/>
      <c r="F103" s="191" t="str">
        <f>IF(SUM(F98:F102)=0,"",SUM(F98:F102))</f>
        <v/>
      </c>
    </row>
    <row r="104" spans="1:12" s="61" customFormat="1" ht="12.75" customHeight="1" thickTop="1">
      <c r="A104" s="43"/>
      <c r="B104" s="65"/>
      <c r="C104" s="66"/>
      <c r="D104" s="67"/>
      <c r="E104" s="68"/>
      <c r="F104" s="207"/>
    </row>
    <row r="105" spans="1:12" s="61" customFormat="1" ht="12.75" customHeight="1">
      <c r="A105" s="43"/>
      <c r="B105" s="65"/>
      <c r="C105" s="66"/>
      <c r="D105" s="67"/>
      <c r="E105" s="68"/>
      <c r="F105" s="207"/>
    </row>
    <row r="106" spans="1:12" s="61" customFormat="1" ht="12.75" customHeight="1">
      <c r="A106" s="43"/>
      <c r="B106" s="65"/>
      <c r="C106" s="66"/>
      <c r="D106" s="67"/>
      <c r="E106" s="68"/>
      <c r="F106" s="49"/>
    </row>
    <row r="107" spans="1:12" ht="15">
      <c r="B107" s="235"/>
      <c r="C107" s="251"/>
      <c r="D107" s="252"/>
      <c r="E107" s="253"/>
      <c r="F107" s="207"/>
      <c r="G107" s="36"/>
      <c r="H107" s="36"/>
      <c r="I107" s="36"/>
      <c r="J107" s="36"/>
      <c r="K107" s="36"/>
      <c r="L107" s="36"/>
    </row>
    <row r="108" spans="1:12">
      <c r="B108" s="39"/>
      <c r="C108" s="35"/>
      <c r="D108" s="40"/>
      <c r="E108" s="40"/>
      <c r="F108" s="24"/>
      <c r="G108" s="36"/>
      <c r="H108" s="36"/>
      <c r="I108" s="36"/>
      <c r="J108" s="36"/>
      <c r="K108" s="36"/>
      <c r="L108" s="36"/>
    </row>
    <row r="110" spans="1:12" s="34" customFormat="1" ht="20.25" customHeight="1">
      <c r="A110" s="25"/>
      <c r="B110" s="800" t="s">
        <v>159</v>
      </c>
      <c r="C110" s="800"/>
      <c r="D110" s="800"/>
      <c r="E110" s="800"/>
      <c r="F110" s="32"/>
      <c r="G110" s="33"/>
      <c r="H110" s="33"/>
      <c r="I110" s="33"/>
      <c r="J110" s="33"/>
      <c r="K110" s="33"/>
      <c r="L110" s="33"/>
    </row>
    <row r="111" spans="1:12" ht="12.75" customHeight="1">
      <c r="A111" s="82"/>
      <c r="B111" s="83"/>
      <c r="C111" s="84"/>
      <c r="D111" s="85"/>
      <c r="E111" s="86"/>
      <c r="F111" s="24"/>
      <c r="G111" s="36"/>
      <c r="H111" s="36"/>
      <c r="I111" s="36"/>
      <c r="J111" s="36"/>
      <c r="K111" s="36"/>
      <c r="L111" s="36"/>
    </row>
    <row r="112" spans="1:12" ht="12.75" customHeight="1">
      <c r="B112" s="15"/>
      <c r="E112" s="18"/>
      <c r="F112" s="24"/>
      <c r="G112" s="36"/>
      <c r="H112" s="36"/>
      <c r="I112" s="36"/>
      <c r="J112" s="36"/>
      <c r="K112" s="36"/>
      <c r="L112" s="36"/>
    </row>
    <row r="113" spans="1:12" ht="12.75" customHeight="1">
      <c r="A113" s="91"/>
      <c r="B113" s="92"/>
      <c r="C113" s="88"/>
      <c r="D113" s="89"/>
      <c r="E113" s="89"/>
      <c r="F113" s="93"/>
      <c r="G113" s="36"/>
      <c r="H113" s="36"/>
      <c r="I113" s="36"/>
      <c r="J113" s="36"/>
      <c r="K113" s="36"/>
      <c r="L113" s="36"/>
    </row>
    <row r="114" spans="1:12" ht="16.5" customHeight="1">
      <c r="A114" s="87" t="s">
        <v>46</v>
      </c>
      <c r="B114" s="94" t="s">
        <v>48</v>
      </c>
      <c r="C114" s="95"/>
      <c r="D114" s="96"/>
      <c r="E114" s="227"/>
      <c r="F114" s="228" t="str">
        <f>F72</f>
        <v/>
      </c>
      <c r="G114" s="36"/>
      <c r="H114" s="36"/>
      <c r="I114" s="36"/>
      <c r="J114" s="36"/>
      <c r="K114" s="36"/>
      <c r="L114" s="36"/>
    </row>
    <row r="115" spans="1:12" ht="9" customHeight="1">
      <c r="A115" s="98"/>
      <c r="B115" s="99"/>
      <c r="C115" s="95"/>
      <c r="D115" s="96"/>
      <c r="E115" s="100"/>
      <c r="F115" s="101"/>
      <c r="G115" s="36"/>
      <c r="H115" s="36"/>
      <c r="I115" s="36"/>
      <c r="J115" s="36"/>
      <c r="K115" s="36"/>
      <c r="L115" s="36"/>
    </row>
    <row r="116" spans="1:12" ht="16.5" customHeight="1">
      <c r="A116" s="87" t="s">
        <v>47</v>
      </c>
      <c r="B116" s="102" t="s">
        <v>50</v>
      </c>
      <c r="C116" s="95"/>
      <c r="D116" s="96"/>
      <c r="E116" s="97"/>
      <c r="F116" s="90" t="str">
        <f>F95</f>
        <v/>
      </c>
      <c r="G116" s="36"/>
      <c r="H116" s="36"/>
      <c r="I116" s="36"/>
      <c r="J116" s="36"/>
      <c r="K116" s="36"/>
      <c r="L116" s="36"/>
    </row>
    <row r="117" spans="1:12" ht="9" customHeight="1">
      <c r="A117" s="98"/>
      <c r="B117" s="99"/>
      <c r="C117" s="95"/>
      <c r="D117" s="96"/>
      <c r="E117" s="100"/>
      <c r="F117" s="103"/>
      <c r="G117" s="36"/>
      <c r="H117" s="36"/>
      <c r="I117" s="36"/>
      <c r="J117" s="36"/>
      <c r="K117" s="36"/>
      <c r="L117" s="36"/>
    </row>
    <row r="118" spans="1:12" ht="15" customHeight="1">
      <c r="A118" s="87" t="s">
        <v>51</v>
      </c>
      <c r="B118" s="94" t="s">
        <v>52</v>
      </c>
      <c r="C118" s="95"/>
      <c r="D118" s="96"/>
      <c r="E118" s="97"/>
      <c r="F118" s="90" t="str">
        <f>F103</f>
        <v/>
      </c>
      <c r="G118" s="36"/>
      <c r="H118" s="36"/>
      <c r="I118" s="36"/>
      <c r="J118" s="36"/>
      <c r="K118" s="36"/>
      <c r="L118" s="36"/>
    </row>
    <row r="119" spans="1:12" ht="9" customHeight="1">
      <c r="A119" s="98"/>
      <c r="B119" s="99"/>
      <c r="C119" s="95"/>
      <c r="D119" s="96"/>
      <c r="E119" s="100"/>
      <c r="F119" s="103"/>
      <c r="G119" s="36"/>
      <c r="H119" s="36"/>
      <c r="I119" s="36"/>
      <c r="J119" s="36"/>
      <c r="K119" s="36"/>
      <c r="L119" s="36"/>
    </row>
    <row r="120" spans="1:12" s="61" customFormat="1" ht="23.25" customHeight="1" thickBot="1">
      <c r="A120" s="43"/>
      <c r="B120" s="108" t="s">
        <v>102</v>
      </c>
      <c r="C120" s="44"/>
      <c r="D120" s="45"/>
      <c r="E120" s="109"/>
      <c r="F120" s="427" t="str">
        <f>IF(SUM(F114:F119)=0,"",SUM(F114:F119))</f>
        <v/>
      </c>
    </row>
    <row r="121" spans="1:12" s="61" customFormat="1" ht="12.75" customHeight="1" thickTop="1">
      <c r="A121" s="43"/>
      <c r="B121" s="213"/>
      <c r="C121" s="47"/>
      <c r="D121" s="48"/>
      <c r="E121" s="212"/>
      <c r="F121" s="32"/>
    </row>
    <row r="122" spans="1:12" s="61" customFormat="1" ht="12.75" customHeight="1">
      <c r="A122" s="43"/>
      <c r="B122" s="213"/>
      <c r="C122" s="47"/>
      <c r="D122" s="48"/>
      <c r="E122" s="212"/>
      <c r="F122" s="32"/>
    </row>
    <row r="125" spans="1:12" ht="15" customHeight="1">
      <c r="B125" s="13" t="s">
        <v>58</v>
      </c>
    </row>
    <row r="126" spans="1:12" ht="15" customHeight="1">
      <c r="B126" s="13" t="s">
        <v>80</v>
      </c>
    </row>
    <row r="159" spans="1:6" s="335" customFormat="1" ht="51">
      <c r="A159" s="329"/>
      <c r="B159" s="330" t="s">
        <v>279</v>
      </c>
      <c r="C159" s="331"/>
      <c r="D159" s="332"/>
      <c r="E159" s="333"/>
      <c r="F159" s="334"/>
    </row>
    <row r="160" spans="1:6" s="335" customFormat="1" ht="16.5" customHeight="1">
      <c r="A160" s="329"/>
      <c r="B160" s="336" t="s">
        <v>280</v>
      </c>
      <c r="C160" s="337"/>
      <c r="D160" s="338"/>
      <c r="E160" s="339"/>
      <c r="F160" s="334"/>
    </row>
    <row r="161" spans="1:6" s="335" customFormat="1" ht="12.75" customHeight="1">
      <c r="A161" s="329"/>
      <c r="B161" s="340"/>
      <c r="C161" s="337"/>
      <c r="D161" s="338"/>
      <c r="E161" s="339"/>
      <c r="F161" s="334"/>
    </row>
    <row r="162" spans="1:6" s="342" customFormat="1" ht="116.25" customHeight="1">
      <c r="A162" s="709" t="s">
        <v>23</v>
      </c>
      <c r="B162" s="710" t="s">
        <v>281</v>
      </c>
      <c r="C162" s="711" t="s">
        <v>26</v>
      </c>
      <c r="D162" s="712">
        <v>4.3</v>
      </c>
      <c r="E162" s="712"/>
      <c r="F162" s="712" t="str">
        <f>IF(E162=0,"",PRODUCT(D162:E162))</f>
        <v/>
      </c>
    </row>
    <row r="163" spans="1:6" s="335" customFormat="1" ht="78.75" customHeight="1">
      <c r="A163" s="727" t="s">
        <v>25</v>
      </c>
      <c r="B163" s="718" t="s">
        <v>282</v>
      </c>
      <c r="C163" s="730"/>
      <c r="D163" s="719"/>
      <c r="E163" s="733"/>
      <c r="F163" s="720"/>
    </row>
    <row r="164" spans="1:6" s="335" customFormat="1" ht="53.25" customHeight="1">
      <c r="A164" s="728"/>
      <c r="B164" s="721" t="s">
        <v>283</v>
      </c>
      <c r="C164" s="731"/>
      <c r="D164" s="722"/>
      <c r="E164" s="734"/>
      <c r="F164" s="723" t="str">
        <f>IF(E164=0,"",PRODUCT(D164:E164))</f>
        <v/>
      </c>
    </row>
    <row r="165" spans="1:6" s="335" customFormat="1" ht="13.5" customHeight="1">
      <c r="A165" s="729"/>
      <c r="B165" s="724" t="s">
        <v>284</v>
      </c>
      <c r="C165" s="732" t="s">
        <v>26</v>
      </c>
      <c r="D165" s="725">
        <v>0.75</v>
      </c>
      <c r="E165" s="735"/>
      <c r="F165" s="726" t="str">
        <f>IF(E165=0,"",PRODUCT(D165:E165))</f>
        <v/>
      </c>
    </row>
    <row r="166" spans="1:6" s="335" customFormat="1" ht="40.5" customHeight="1">
      <c r="A166" s="727" t="s">
        <v>27</v>
      </c>
      <c r="B166" s="718" t="s">
        <v>285</v>
      </c>
      <c r="C166" s="730"/>
      <c r="D166" s="736"/>
      <c r="E166" s="742"/>
      <c r="F166" s="737" t="str">
        <f>IF(E166=0,"",PRODUCT(D166:E166))</f>
        <v/>
      </c>
    </row>
    <row r="167" spans="1:6" s="335" customFormat="1" ht="13.5" customHeight="1">
      <c r="A167" s="740"/>
      <c r="B167" s="724" t="s">
        <v>284</v>
      </c>
      <c r="C167" s="741" t="s">
        <v>26</v>
      </c>
      <c r="D167" s="738">
        <v>2.5</v>
      </c>
      <c r="E167" s="743"/>
      <c r="F167" s="739" t="str">
        <f>IF(E167=0,"",PRODUCT(D167:E167))</f>
        <v/>
      </c>
    </row>
    <row r="168" spans="1:6" s="335" customFormat="1" ht="76.5" customHeight="1">
      <c r="A168" s="727" t="s">
        <v>28</v>
      </c>
      <c r="B168" s="744" t="s">
        <v>286</v>
      </c>
      <c r="C168" s="730"/>
      <c r="D168" s="736"/>
      <c r="E168" s="742"/>
      <c r="F168" s="737"/>
    </row>
    <row r="169" spans="1:6" s="335" customFormat="1" ht="41.25" customHeight="1">
      <c r="A169" s="740"/>
      <c r="B169" s="745" t="s">
        <v>287</v>
      </c>
      <c r="C169" s="741" t="s">
        <v>26</v>
      </c>
      <c r="D169" s="738">
        <v>1.87</v>
      </c>
      <c r="E169" s="743"/>
      <c r="F169" s="739" t="str">
        <f>IF(E169=0,"",PRODUCT(D169:E169))</f>
        <v/>
      </c>
    </row>
    <row r="170" spans="1:6" s="335" customFormat="1" ht="13.5" customHeight="1">
      <c r="A170" s="329"/>
      <c r="B170" s="350"/>
      <c r="C170" s="344"/>
      <c r="D170" s="351"/>
      <c r="E170" s="345"/>
      <c r="F170" s="348"/>
    </row>
    <row r="171" spans="1:6" s="335" customFormat="1" ht="15" customHeight="1" thickBot="1">
      <c r="A171" s="329"/>
      <c r="B171" s="352" t="s">
        <v>288</v>
      </c>
      <c r="C171" s="353"/>
      <c r="D171" s="354"/>
      <c r="E171" s="355"/>
      <c r="F171" s="356" t="str">
        <f>IF(SUM(F162:F170)=0,"",SUM(F162:F170))</f>
        <v/>
      </c>
    </row>
    <row r="172" spans="1:6" s="335" customFormat="1" ht="15" customHeight="1" thickTop="1">
      <c r="A172" s="329"/>
      <c r="B172" s="357"/>
      <c r="C172" s="358"/>
      <c r="D172" s="359"/>
      <c r="E172" s="360"/>
      <c r="F172" s="361"/>
    </row>
    <row r="173" spans="1:6" s="335" customFormat="1" ht="15.75" customHeight="1">
      <c r="A173" s="364"/>
      <c r="B173" s="336" t="s">
        <v>289</v>
      </c>
      <c r="C173" s="344"/>
      <c r="D173" s="365"/>
      <c r="E173" s="347"/>
      <c r="F173" s="366"/>
    </row>
    <row r="174" spans="1:6" s="335" customFormat="1" ht="15" customHeight="1">
      <c r="A174" s="367"/>
      <c r="B174" s="368"/>
      <c r="C174" s="344"/>
      <c r="D174" s="365"/>
      <c r="E174" s="347"/>
      <c r="F174" s="366"/>
    </row>
    <row r="175" spans="1:6" s="335" customFormat="1" ht="17.25" customHeight="1">
      <c r="A175" s="329"/>
      <c r="B175" s="369" t="s">
        <v>290</v>
      </c>
      <c r="C175" s="344"/>
      <c r="D175" s="365"/>
      <c r="E175" s="347"/>
      <c r="F175" s="366"/>
    </row>
    <row r="176" spans="1:6" s="335" customFormat="1" ht="25.5" customHeight="1">
      <c r="A176" s="713" t="s">
        <v>23</v>
      </c>
      <c r="B176" s="746" t="s">
        <v>291</v>
      </c>
      <c r="C176" s="747" t="s">
        <v>292</v>
      </c>
      <c r="D176" s="717">
        <v>90</v>
      </c>
      <c r="E176" s="717"/>
      <c r="F176" s="716" t="str">
        <f>IF(E176=0,"",PRODUCT(D176:E176))</f>
        <v/>
      </c>
    </row>
    <row r="177" spans="1:6" s="335" customFormat="1" ht="25.5" customHeight="1">
      <c r="A177" s="713" t="s">
        <v>25</v>
      </c>
      <c r="B177" s="746" t="s">
        <v>293</v>
      </c>
      <c r="C177" s="747" t="s">
        <v>294</v>
      </c>
      <c r="D177" s="717">
        <v>27</v>
      </c>
      <c r="E177" s="715"/>
      <c r="F177" s="716" t="str">
        <f>IF(E177=0,"",PRODUCT(D177:E177))</f>
        <v/>
      </c>
    </row>
    <row r="178" spans="1:6" s="335" customFormat="1" ht="12.75" customHeight="1">
      <c r="A178" s="343"/>
      <c r="B178" s="371"/>
      <c r="C178" s="370"/>
      <c r="D178" s="346"/>
      <c r="E178" s="347"/>
      <c r="F178" s="372"/>
    </row>
    <row r="179" spans="1:6" s="335" customFormat="1" ht="39" customHeight="1">
      <c r="A179" s="713" t="s">
        <v>27</v>
      </c>
      <c r="B179" s="748" t="s">
        <v>295</v>
      </c>
      <c r="C179" s="747" t="s">
        <v>292</v>
      </c>
      <c r="D179" s="717">
        <v>4.05</v>
      </c>
      <c r="E179" s="715"/>
      <c r="F179" s="716" t="str">
        <f>IF(E179=0,"",PRODUCT(D179:E179))</f>
        <v/>
      </c>
    </row>
    <row r="180" spans="1:6" s="335" customFormat="1" ht="53.25" customHeight="1">
      <c r="A180" s="727" t="s">
        <v>28</v>
      </c>
      <c r="B180" s="749" t="s">
        <v>296</v>
      </c>
      <c r="C180" s="755"/>
      <c r="D180" s="757"/>
      <c r="E180" s="742"/>
      <c r="F180" s="751"/>
    </row>
    <row r="181" spans="1:6" s="335" customFormat="1" ht="12.75" customHeight="1">
      <c r="A181" s="760"/>
      <c r="B181" s="752" t="s">
        <v>297</v>
      </c>
      <c r="C181" s="756" t="s">
        <v>292</v>
      </c>
      <c r="D181" s="758">
        <v>2.7</v>
      </c>
      <c r="E181" s="734"/>
      <c r="F181" s="723" t="str">
        <f>IF(E181=0,"",PRODUCT(D181:E181))</f>
        <v/>
      </c>
    </row>
    <row r="182" spans="1:6" s="335" customFormat="1" ht="12.75" customHeight="1">
      <c r="A182" s="761"/>
      <c r="B182" s="754" t="s">
        <v>298</v>
      </c>
      <c r="C182" s="747" t="s">
        <v>294</v>
      </c>
      <c r="D182" s="717">
        <v>2.1</v>
      </c>
      <c r="E182" s="715"/>
      <c r="F182" s="759" t="str">
        <f>IF(E182=0,"",PRODUCT(D182:E182))</f>
        <v/>
      </c>
    </row>
    <row r="183" spans="1:6" s="335" customFormat="1" ht="93" customHeight="1">
      <c r="A183" s="727" t="s">
        <v>299</v>
      </c>
      <c r="B183" s="749" t="s">
        <v>300</v>
      </c>
      <c r="C183" s="766"/>
      <c r="D183" s="750"/>
      <c r="E183" s="769"/>
      <c r="F183" s="762"/>
    </row>
    <row r="184" spans="1:6" s="342" customFormat="1" ht="16.5" customHeight="1">
      <c r="A184" s="764"/>
      <c r="B184" s="752" t="s">
        <v>35</v>
      </c>
      <c r="C184" s="767" t="s">
        <v>292</v>
      </c>
      <c r="D184" s="753">
        <v>24.2</v>
      </c>
      <c r="E184" s="734"/>
      <c r="F184" s="723" t="str">
        <f>IF(E184=0,"",PRODUCT(D184:E184))</f>
        <v/>
      </c>
    </row>
    <row r="185" spans="1:6" s="342" customFormat="1" ht="16.5" customHeight="1">
      <c r="A185" s="765"/>
      <c r="B185" s="754" t="s">
        <v>301</v>
      </c>
      <c r="C185" s="763" t="s">
        <v>294</v>
      </c>
      <c r="D185" s="768">
        <v>106.92</v>
      </c>
      <c r="E185" s="715"/>
      <c r="F185" s="759" t="str">
        <f>IF(E185=0,"",PRODUCT(D185:E185))</f>
        <v/>
      </c>
    </row>
    <row r="186" spans="1:6" s="366" customFormat="1" ht="79.5" customHeight="1">
      <c r="A186" s="727" t="s">
        <v>302</v>
      </c>
      <c r="B186" s="749" t="s">
        <v>303</v>
      </c>
      <c r="C186" s="730"/>
      <c r="D186" s="770"/>
      <c r="E186" s="742"/>
      <c r="F186" s="771"/>
    </row>
    <row r="187" spans="1:6" s="366" customFormat="1" ht="12.75" customHeight="1">
      <c r="A187" s="774"/>
      <c r="B187" s="772" t="s">
        <v>304</v>
      </c>
      <c r="C187" s="731" t="s">
        <v>292</v>
      </c>
      <c r="D187" s="753">
        <v>8.1</v>
      </c>
      <c r="E187" s="734"/>
      <c r="F187" s="723" t="str">
        <f>IF(E187=0,"",PRODUCT(D187:E187))</f>
        <v/>
      </c>
    </row>
    <row r="188" spans="1:6" s="366" customFormat="1" ht="12.75" customHeight="1">
      <c r="A188" s="775"/>
      <c r="B188" s="773" t="s">
        <v>305</v>
      </c>
      <c r="C188" s="714" t="s">
        <v>294</v>
      </c>
      <c r="D188" s="717">
        <v>27</v>
      </c>
      <c r="E188" s="715"/>
      <c r="F188" s="716" t="str">
        <f>IF(E188=0,"",PRODUCT(D188:E188))</f>
        <v/>
      </c>
    </row>
    <row r="189" spans="1:6" s="366" customFormat="1" ht="28.5" customHeight="1">
      <c r="A189" s="727" t="s">
        <v>306</v>
      </c>
      <c r="B189" s="749" t="s">
        <v>307</v>
      </c>
      <c r="C189" s="730"/>
      <c r="D189" s="776"/>
      <c r="E189" s="742"/>
      <c r="F189" s="771"/>
    </row>
    <row r="190" spans="1:6" s="366" customFormat="1" ht="12.75" customHeight="1">
      <c r="A190" s="775"/>
      <c r="B190" s="724" t="s">
        <v>308</v>
      </c>
      <c r="C190" s="732" t="s">
        <v>38</v>
      </c>
      <c r="D190" s="738">
        <v>1940</v>
      </c>
      <c r="E190" s="735"/>
      <c r="F190" s="726" t="str">
        <f>IF(E190=0,"",PRODUCT(D190:E190))</f>
        <v/>
      </c>
    </row>
    <row r="191" spans="1:6" s="366" customFormat="1" ht="53.25" customHeight="1">
      <c r="A191" s="777" t="s">
        <v>309</v>
      </c>
      <c r="B191" s="749" t="s">
        <v>310</v>
      </c>
      <c r="C191" s="730"/>
      <c r="D191" s="770"/>
      <c r="E191" s="742"/>
      <c r="F191" s="771"/>
    </row>
    <row r="192" spans="1:6" s="366" customFormat="1" ht="12.75" customHeight="1">
      <c r="A192" s="728"/>
      <c r="B192" s="772" t="s">
        <v>311</v>
      </c>
      <c r="C192" s="731" t="s">
        <v>294</v>
      </c>
      <c r="D192" s="753">
        <v>96.3</v>
      </c>
      <c r="E192" s="779"/>
      <c r="F192" s="723" t="str">
        <f>IF(E192=0,"",PRODUCT(D192:E192))</f>
        <v/>
      </c>
    </row>
    <row r="193" spans="1:6" s="366" customFormat="1" ht="12.75" customHeight="1">
      <c r="A193" s="778"/>
      <c r="B193" s="773" t="s">
        <v>312</v>
      </c>
      <c r="C193" s="714" t="s">
        <v>294</v>
      </c>
      <c r="D193" s="717">
        <v>70</v>
      </c>
      <c r="E193" s="780"/>
      <c r="F193" s="716" t="str">
        <f>IF(E193=0,"",PRODUCT(D193:E193))</f>
        <v/>
      </c>
    </row>
    <row r="194" spans="1:6" s="366" customFormat="1" ht="39.75" customHeight="1">
      <c r="A194" s="713" t="s">
        <v>313</v>
      </c>
      <c r="B194" s="748" t="s">
        <v>314</v>
      </c>
      <c r="C194" s="714" t="s">
        <v>315</v>
      </c>
      <c r="D194" s="717">
        <v>1</v>
      </c>
      <c r="E194" s="780"/>
      <c r="F194" s="716" t="str">
        <f>IF(E194=0,"",PRODUCT(D194:E194))</f>
        <v/>
      </c>
    </row>
    <row r="195" spans="1:6" s="366" customFormat="1" ht="39.75" customHeight="1">
      <c r="A195" s="713" t="s">
        <v>316</v>
      </c>
      <c r="B195" s="748" t="s">
        <v>317</v>
      </c>
      <c r="C195" s="714" t="s">
        <v>41</v>
      </c>
      <c r="D195" s="717">
        <v>10</v>
      </c>
      <c r="E195" s="780"/>
      <c r="F195" s="716" t="str">
        <f>IF(E195=0,"",PRODUCT(D195:E195))</f>
        <v/>
      </c>
    </row>
    <row r="196" spans="1:6" s="366" customFormat="1" ht="39.75" customHeight="1">
      <c r="A196" s="713" t="s">
        <v>318</v>
      </c>
      <c r="B196" s="748" t="s">
        <v>319</v>
      </c>
      <c r="C196" s="714" t="s">
        <v>41</v>
      </c>
      <c r="D196" s="717">
        <v>1</v>
      </c>
      <c r="E196" s="781"/>
      <c r="F196" s="716" t="str">
        <f>IF(E196=0,"",PRODUCT(D196:E196))</f>
        <v/>
      </c>
    </row>
    <row r="197" spans="1:6" s="366" customFormat="1" ht="12.75" customHeight="1">
      <c r="A197" s="343"/>
      <c r="B197" s="373"/>
      <c r="C197" s="344"/>
      <c r="D197" s="375"/>
      <c r="E197" s="347"/>
      <c r="F197" s="347"/>
    </row>
    <row r="198" spans="1:6" s="366" customFormat="1" ht="17.25" customHeight="1" thickBot="1">
      <c r="A198" s="374"/>
      <c r="B198" s="814" t="s">
        <v>320</v>
      </c>
      <c r="C198" s="814"/>
      <c r="D198" s="376"/>
      <c r="E198" s="377"/>
      <c r="F198" s="356" t="str">
        <f>IF(SUM(F176:F197)=0,"",SUM(F176:F197))</f>
        <v/>
      </c>
    </row>
    <row r="199" spans="1:6" s="366" customFormat="1" ht="71.25" customHeight="1" thickTop="1">
      <c r="A199" s="374"/>
      <c r="B199" s="378"/>
      <c r="C199" s="378"/>
      <c r="D199" s="379"/>
      <c r="E199" s="380"/>
      <c r="F199" s="361"/>
    </row>
    <row r="200" spans="1:6" s="342" customFormat="1" ht="16.5" customHeight="1">
      <c r="A200" s="341"/>
      <c r="B200" s="381" t="s">
        <v>321</v>
      </c>
      <c r="C200" s="362"/>
      <c r="D200" s="363"/>
    </row>
    <row r="201" spans="1:6" s="342" customFormat="1" ht="16.5" customHeight="1">
      <c r="A201" s="341"/>
      <c r="B201" s="382"/>
      <c r="C201" s="362"/>
      <c r="D201" s="363"/>
    </row>
    <row r="202" spans="1:6" s="342" customFormat="1" ht="15.75" customHeight="1">
      <c r="A202" s="341"/>
      <c r="B202" s="383" t="s">
        <v>322</v>
      </c>
      <c r="C202" s="362"/>
      <c r="D202" s="363"/>
      <c r="E202" s="384"/>
      <c r="F202" s="385" t="str">
        <f>F171</f>
        <v/>
      </c>
    </row>
    <row r="203" spans="1:6" s="342" customFormat="1" ht="16.5" customHeight="1">
      <c r="A203" s="341"/>
      <c r="B203" s="386"/>
      <c r="C203" s="362"/>
      <c r="D203" s="363"/>
      <c r="F203" s="387"/>
    </row>
    <row r="204" spans="1:6" s="342" customFormat="1" ht="15.75" customHeight="1">
      <c r="A204" s="341"/>
      <c r="B204" s="383" t="s">
        <v>323</v>
      </c>
      <c r="C204" s="362"/>
      <c r="D204" s="363"/>
      <c r="E204" s="388"/>
      <c r="F204" s="389" t="str">
        <f>F198</f>
        <v/>
      </c>
    </row>
    <row r="205" spans="1:6" s="342" customFormat="1" ht="16.5" customHeight="1">
      <c r="A205" s="341"/>
      <c r="B205" s="386"/>
      <c r="C205" s="362"/>
      <c r="D205" s="363"/>
      <c r="F205" s="390"/>
    </row>
    <row r="206" spans="1:6" s="342" customFormat="1" ht="40.5" customHeight="1" thickBot="1">
      <c r="A206" s="341"/>
      <c r="B206" s="391" t="s">
        <v>279</v>
      </c>
      <c r="C206" s="392"/>
      <c r="D206" s="393"/>
      <c r="E206" s="394"/>
      <c r="F206" s="395" t="str">
        <f>IF(SUM(F202:F205)=0,"",SUM(F202:F205))</f>
        <v/>
      </c>
    </row>
    <row r="207" spans="1:6" s="401" customFormat="1" ht="12.75" customHeight="1" thickTop="1">
      <c r="A207" s="396"/>
      <c r="B207" s="397"/>
      <c r="C207" s="398"/>
      <c r="D207" s="399"/>
      <c r="E207" s="400"/>
      <c r="F207" s="400"/>
    </row>
    <row r="208" spans="1:6" s="401" customFormat="1" ht="12.75" customHeight="1">
      <c r="A208" s="396"/>
      <c r="B208" s="397"/>
      <c r="C208" s="398"/>
      <c r="D208" s="399"/>
      <c r="E208" s="400"/>
      <c r="F208" s="400"/>
    </row>
    <row r="209" spans="1:6" s="405" customFormat="1" ht="12.75" customHeight="1">
      <c r="A209" s="402"/>
      <c r="B209" s="373"/>
      <c r="C209" s="349"/>
      <c r="D209" s="403"/>
      <c r="E209" s="404"/>
      <c r="F209" s="404"/>
    </row>
    <row r="210" spans="1:6" s="405" customFormat="1" ht="24.75" customHeight="1">
      <c r="A210" s="402"/>
      <c r="B210" s="815" t="s">
        <v>324</v>
      </c>
      <c r="C210" s="815"/>
      <c r="D210" s="815"/>
      <c r="E210" s="404"/>
      <c r="F210" s="404"/>
    </row>
    <row r="211" spans="1:6" s="405" customFormat="1" ht="18" customHeight="1">
      <c r="A211" s="402"/>
      <c r="B211" s="407"/>
      <c r="C211" s="349"/>
      <c r="D211" s="403"/>
      <c r="E211" s="404"/>
      <c r="F211" s="404"/>
    </row>
    <row r="212" spans="1:6" s="342" customFormat="1" ht="62.25" customHeight="1">
      <c r="A212" s="408" t="s">
        <v>325</v>
      </c>
      <c r="B212" s="409" t="s">
        <v>326</v>
      </c>
      <c r="C212" s="410"/>
      <c r="D212" s="411"/>
      <c r="E212" s="384"/>
      <c r="F212" s="412" t="str">
        <f>F206</f>
        <v/>
      </c>
    </row>
    <row r="213" spans="1:6" s="405" customFormat="1" ht="16.5" customHeight="1">
      <c r="A213" s="413"/>
      <c r="B213" s="409"/>
      <c r="C213" s="406"/>
      <c r="D213" s="414"/>
      <c r="E213" s="415"/>
      <c r="F213" s="416"/>
    </row>
    <row r="214" spans="1:6" s="401" customFormat="1" ht="22.5" customHeight="1" thickBot="1">
      <c r="A214" s="396"/>
      <c r="B214" s="417" t="s">
        <v>76</v>
      </c>
      <c r="C214" s="418"/>
      <c r="D214" s="419"/>
      <c r="E214" s="420"/>
      <c r="F214" s="421" t="str">
        <f>IF(SUM(F212:F213)=0,"",SUM(F212:F213))</f>
        <v/>
      </c>
    </row>
    <row r="215" spans="1:6" ht="13.5" thickTop="1"/>
    <row r="225" spans="1:6" ht="18">
      <c r="A225" s="110"/>
      <c r="B225" s="422" t="s">
        <v>327</v>
      </c>
      <c r="C225" s="423"/>
      <c r="D225" s="114"/>
      <c r="E225" s="1"/>
      <c r="F225" s="270"/>
    </row>
    <row r="226" spans="1:6">
      <c r="A226" s="110"/>
      <c r="B226" s="111"/>
      <c r="C226" s="145"/>
      <c r="D226" s="114"/>
      <c r="E226" s="1"/>
      <c r="F226" s="270"/>
    </row>
    <row r="227" spans="1:6" ht="9" customHeight="1">
      <c r="A227" s="110"/>
      <c r="B227" s="111"/>
      <c r="C227" s="145"/>
      <c r="D227" s="114"/>
      <c r="E227" s="1"/>
      <c r="F227" s="270"/>
    </row>
    <row r="228" spans="1:6" ht="15.75">
      <c r="A228" s="162" t="s">
        <v>23</v>
      </c>
      <c r="B228" s="173" t="s">
        <v>74</v>
      </c>
      <c r="C228" s="163"/>
      <c r="D228" s="170"/>
      <c r="E228" s="181"/>
      <c r="F228" s="271" t="str">
        <f>F120</f>
        <v/>
      </c>
    </row>
    <row r="229" spans="1:6" ht="12" customHeight="1">
      <c r="A229" s="172"/>
      <c r="B229" s="168"/>
      <c r="C229" s="163"/>
      <c r="D229" s="170"/>
      <c r="E229" s="181"/>
      <c r="F229" s="164"/>
    </row>
    <row r="230" spans="1:6" ht="15.75">
      <c r="A230" s="162" t="s">
        <v>25</v>
      </c>
      <c r="B230" s="816" t="s">
        <v>328</v>
      </c>
      <c r="C230" s="816"/>
      <c r="D230" s="816"/>
      <c r="E230" s="181"/>
      <c r="F230" s="271" t="str">
        <f>F214</f>
        <v/>
      </c>
    </row>
    <row r="231" spans="1:6" ht="12" customHeight="1">
      <c r="A231" s="162"/>
      <c r="B231" s="173"/>
      <c r="C231" s="163"/>
      <c r="D231" s="170"/>
      <c r="E231" s="181"/>
      <c r="F231" s="272"/>
    </row>
    <row r="232" spans="1:6" ht="12" customHeight="1">
      <c r="A232" s="162"/>
      <c r="B232" s="173"/>
      <c r="C232" s="163"/>
      <c r="D232" s="170"/>
      <c r="E232" s="181"/>
      <c r="F232" s="272"/>
    </row>
    <row r="233" spans="1:6" ht="23.25" customHeight="1" thickBot="1">
      <c r="A233" s="172"/>
      <c r="B233" s="168"/>
      <c r="C233" s="163"/>
      <c r="D233" s="424" t="s">
        <v>76</v>
      </c>
      <c r="E233" s="425"/>
      <c r="F233" s="427" t="str">
        <f>IF(SUM(F228:F232)=0,"",SUM(F228:F232))</f>
        <v/>
      </c>
    </row>
    <row r="234" spans="1:6" ht="13.5" thickTop="1"/>
  </sheetData>
  <sheetProtection selectLockedCells="1" selectUnlockedCells="1"/>
  <mergeCells count="11">
    <mergeCell ref="B110:E110"/>
    <mergeCell ref="B198:C198"/>
    <mergeCell ref="B210:D210"/>
    <mergeCell ref="B230:D230"/>
    <mergeCell ref="B89:F89"/>
    <mergeCell ref="B90:F90"/>
    <mergeCell ref="B24:E24"/>
    <mergeCell ref="B84:D84"/>
    <mergeCell ref="B86:F86"/>
    <mergeCell ref="B87:F87"/>
    <mergeCell ref="B88:F88"/>
  </mergeCells>
  <pageMargins left="0.74803149606299213" right="0.94488188976377963" top="0.98425196850393704" bottom="0.98425196850393704" header="0.51181102362204722" footer="0.51181102362204722"/>
  <pageSetup paperSize="9" scale="95" firstPageNumber="0" fitToHeight="0" orientation="portrait" horizontalDpi="300" verticalDpi="300" r:id="rId1"/>
  <headerFooter scaleWithDoc="0">
    <oddFooter xml:space="preserve">&amp;LOPĆINA VUKA,
VUKA, OSJEČKA 83&amp;C&amp;P&amp;RĐAKOVO, ožujak, 2017.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pageSetUpPr fitToPage="1"/>
  </sheetPr>
  <dimension ref="A1:F34"/>
  <sheetViews>
    <sheetView tabSelected="1" view="pageLayout" zoomScaleNormal="100" workbookViewId="0">
      <selection activeCell="C33" sqref="C33:C34"/>
    </sheetView>
  </sheetViews>
  <sheetFormatPr defaultRowHeight="12.75"/>
  <cols>
    <col min="1" max="1" width="5" style="9" customWidth="1"/>
    <col min="2" max="2" width="37.42578125" style="16" customWidth="1"/>
    <col min="3" max="3" width="7.42578125" style="17" customWidth="1"/>
    <col min="4" max="4" width="11" style="19" customWidth="1"/>
    <col min="5" max="5" width="3.42578125" customWidth="1"/>
    <col min="6" max="6" width="26.42578125" style="17" customWidth="1"/>
    <col min="7" max="7" width="11.5703125" customWidth="1"/>
  </cols>
  <sheetData>
    <row r="1" spans="1:6">
      <c r="A1" s="179"/>
    </row>
    <row r="2" spans="1:6">
      <c r="A2" s="179"/>
    </row>
    <row r="3" spans="1:6">
      <c r="A3" s="179"/>
    </row>
    <row r="4" spans="1:6">
      <c r="A4" s="179"/>
    </row>
    <row r="5" spans="1:6">
      <c r="A5" s="110"/>
      <c r="B5" s="111"/>
      <c r="C5" s="145"/>
      <c r="D5" s="114"/>
      <c r="E5" s="1"/>
      <c r="F5" s="270"/>
    </row>
    <row r="6" spans="1:6" ht="18">
      <c r="A6" s="110"/>
      <c r="B6" s="180" t="s">
        <v>73</v>
      </c>
      <c r="C6" s="145"/>
      <c r="D6" s="114"/>
      <c r="E6" s="1"/>
      <c r="F6" s="270"/>
    </row>
    <row r="7" spans="1:6" ht="12.75" customHeight="1">
      <c r="A7" s="110"/>
      <c r="B7" s="111"/>
      <c r="C7" s="145"/>
      <c r="D7" s="114"/>
      <c r="E7" s="1"/>
      <c r="F7" s="270"/>
    </row>
    <row r="8" spans="1:6" ht="12.75" customHeight="1">
      <c r="A8" s="110"/>
      <c r="B8" s="111"/>
      <c r="C8" s="145"/>
      <c r="D8" s="114"/>
      <c r="E8" s="1"/>
      <c r="F8" s="270"/>
    </row>
    <row r="9" spans="1:6" ht="15" customHeight="1">
      <c r="A9" s="162" t="s">
        <v>23</v>
      </c>
      <c r="B9" s="173" t="s">
        <v>74</v>
      </c>
      <c r="C9" s="163"/>
      <c r="D9" s="170"/>
      <c r="E9" s="181"/>
      <c r="F9" s="271" t="str">
        <f>građevinski!F185</f>
        <v/>
      </c>
    </row>
    <row r="10" spans="1:6" ht="12.75" customHeight="1">
      <c r="A10" s="172"/>
      <c r="B10" s="168"/>
      <c r="C10" s="163"/>
      <c r="D10" s="170"/>
      <c r="E10" s="181"/>
      <c r="F10" s="164"/>
    </row>
    <row r="11" spans="1:6" ht="15" customHeight="1">
      <c r="A11" s="162" t="s">
        <v>25</v>
      </c>
      <c r="B11" s="173" t="s">
        <v>75</v>
      </c>
      <c r="C11" s="163"/>
      <c r="D11" s="170"/>
      <c r="E11" s="181"/>
      <c r="F11" s="271" t="str">
        <f>obrtnički!F121</f>
        <v/>
      </c>
    </row>
    <row r="12" spans="1:6" ht="12.75" customHeight="1">
      <c r="A12" s="162"/>
      <c r="B12" s="173"/>
      <c r="C12" s="163"/>
      <c r="D12" s="170"/>
      <c r="E12" s="181"/>
      <c r="F12" s="272"/>
    </row>
    <row r="13" spans="1:6" ht="15" customHeight="1">
      <c r="A13" s="162" t="s">
        <v>27</v>
      </c>
      <c r="B13" s="173" t="s">
        <v>199</v>
      </c>
      <c r="C13" s="163"/>
      <c r="D13" s="170"/>
      <c r="E13" s="181"/>
      <c r="F13" s="262" t="str">
        <f>elektroinstalacije!F46</f>
        <v/>
      </c>
    </row>
    <row r="14" spans="1:6" ht="12.75" customHeight="1">
      <c r="A14" s="162"/>
      <c r="B14" s="173"/>
      <c r="C14" s="163"/>
      <c r="D14" s="170"/>
      <c r="E14" s="181"/>
      <c r="F14" s="272"/>
    </row>
    <row r="15" spans="1:6" ht="15.75" customHeight="1">
      <c r="A15" s="162" t="s">
        <v>28</v>
      </c>
      <c r="B15" s="173" t="s">
        <v>263</v>
      </c>
      <c r="C15" s="163"/>
      <c r="D15" s="170"/>
      <c r="E15" s="181"/>
      <c r="F15" s="262" t="str">
        <f>'PRATEĆI SADRŽAJI'!F233</f>
        <v/>
      </c>
    </row>
    <row r="16" spans="1:6" ht="12.75" customHeight="1">
      <c r="A16" s="162"/>
      <c r="B16" s="173"/>
      <c r="C16" s="163"/>
      <c r="D16" s="170"/>
      <c r="E16" s="181"/>
      <c r="F16" s="272"/>
    </row>
    <row r="17" spans="1:6" ht="12.75" customHeight="1">
      <c r="A17" s="162"/>
      <c r="B17" s="231"/>
      <c r="C17" s="231"/>
      <c r="D17" s="170"/>
      <c r="E17" s="181"/>
      <c r="F17" s="170"/>
    </row>
    <row r="18" spans="1:6" ht="12.75" customHeight="1">
      <c r="A18" s="162"/>
      <c r="B18" s="231"/>
      <c r="C18" s="231"/>
      <c r="D18" s="41"/>
      <c r="E18" s="784"/>
      <c r="F18" s="272"/>
    </row>
    <row r="19" spans="1:6" ht="15.75">
      <c r="A19" s="172"/>
      <c r="B19" s="168"/>
      <c r="C19" s="163"/>
      <c r="D19" s="262" t="s">
        <v>76</v>
      </c>
      <c r="E19" s="263"/>
      <c r="F19" s="262" t="str">
        <f>IF(SUM(F9:F15)=0,"",SUM(F9:F15))</f>
        <v/>
      </c>
    </row>
    <row r="20" spans="1:6" ht="15">
      <c r="A20" s="172"/>
      <c r="B20" s="168"/>
      <c r="C20" s="163"/>
      <c r="E20" s="181"/>
      <c r="F20" s="273"/>
    </row>
    <row r="21" spans="1:6" ht="15.75">
      <c r="A21" s="172"/>
      <c r="B21" s="168"/>
      <c r="C21" s="163"/>
      <c r="D21" s="262" t="s">
        <v>77</v>
      </c>
      <c r="E21" s="263"/>
      <c r="F21" s="271" t="str">
        <f>IF(SUM(F8:F15)=0,"",F19*0.25)</f>
        <v/>
      </c>
    </row>
    <row r="22" spans="1:6">
      <c r="A22" s="182"/>
      <c r="B22" s="168"/>
      <c r="C22" s="163"/>
      <c r="D22" s="170"/>
      <c r="E22" s="181"/>
      <c r="F22" s="169"/>
    </row>
    <row r="23" spans="1:6" ht="29.25" customHeight="1" thickBot="1">
      <c r="A23" s="182"/>
      <c r="B23" s="819" t="s">
        <v>330</v>
      </c>
      <c r="C23" s="819"/>
      <c r="D23" s="324"/>
      <c r="E23" s="325"/>
      <c r="F23" s="427" t="str">
        <f>IF(SUM(F19:F21)=0,"",SUM(F19:F21))</f>
        <v/>
      </c>
    </row>
    <row r="24" spans="1:6" ht="12.75" customHeight="1" thickTop="1">
      <c r="A24" s="110"/>
      <c r="B24" s="183"/>
      <c r="C24" s="184"/>
      <c r="D24" s="185"/>
      <c r="E24" s="186"/>
      <c r="F24" s="274"/>
    </row>
    <row r="25" spans="1:6" ht="12.75" customHeight="1">
      <c r="A25" s="110"/>
      <c r="B25" s="183"/>
      <c r="C25" s="184"/>
      <c r="D25" s="185"/>
      <c r="E25" s="186"/>
      <c r="F25" s="274"/>
    </row>
    <row r="26" spans="1:6" ht="12.75" customHeight="1">
      <c r="A26" s="110"/>
      <c r="B26" s="183"/>
      <c r="C26" s="184"/>
      <c r="D26" s="185"/>
      <c r="E26" s="186"/>
      <c r="F26" s="274"/>
    </row>
    <row r="27" spans="1:6" ht="12.75" customHeight="1">
      <c r="A27" s="110"/>
      <c r="B27" s="183"/>
      <c r="C27" s="184"/>
      <c r="D27" s="185"/>
      <c r="E27" s="186"/>
      <c r="F27" s="274"/>
    </row>
    <row r="28" spans="1:6" ht="12.75" customHeight="1">
      <c r="A28" s="110"/>
      <c r="B28" s="183"/>
      <c r="C28" s="184"/>
      <c r="D28" s="185"/>
      <c r="E28" s="186"/>
      <c r="F28" s="274"/>
    </row>
    <row r="29" spans="1:6">
      <c r="A29" s="110"/>
      <c r="B29" s="111"/>
      <c r="C29" s="145"/>
      <c r="D29" s="114"/>
      <c r="E29" s="1"/>
      <c r="F29" s="270"/>
    </row>
    <row r="30" spans="1:6" ht="17.25" customHeight="1">
      <c r="A30" s="110"/>
      <c r="B30" s="187"/>
      <c r="C30" s="145"/>
      <c r="D30" s="114"/>
      <c r="E30" s="1"/>
      <c r="F30" s="270"/>
    </row>
    <row r="31" spans="1:6" ht="17.25" customHeight="1">
      <c r="A31" s="110"/>
      <c r="B31" s="187"/>
      <c r="C31" s="145"/>
      <c r="D31" s="114"/>
      <c r="E31" s="1"/>
      <c r="F31" s="270"/>
    </row>
    <row r="32" spans="1:6">
      <c r="A32" s="110"/>
      <c r="B32" s="111"/>
      <c r="C32" s="145"/>
      <c r="D32" s="114"/>
      <c r="E32" s="1"/>
      <c r="F32" s="270"/>
    </row>
    <row r="33" spans="3:6" ht="15">
      <c r="C33" s="267"/>
      <c r="D33" s="268"/>
      <c r="E33" s="269"/>
      <c r="F33" s="267"/>
    </row>
    <row r="34" spans="3:6" ht="15">
      <c r="C34" s="818"/>
      <c r="D34" s="818"/>
      <c r="E34" s="818"/>
      <c r="F34" s="818"/>
    </row>
  </sheetData>
  <sheetProtection selectLockedCells="1" selectUnlockedCells="1"/>
  <mergeCells count="2">
    <mergeCell ref="C34:F34"/>
    <mergeCell ref="B23:C23"/>
  </mergeCells>
  <pageMargins left="0.74803149606299213" right="0.94488188976377963" top="0.98425196850393704" bottom="0.98425196850393704" header="0.51181102362204722" footer="0.51181102362204722"/>
  <pageSetup paperSize="9" scale="94" firstPageNumber="0" fitToHeight="0" orientation="portrait" horizontalDpi="300" verticalDpi="300" r:id="rId1"/>
  <headerFooter scaleWithDoc="0">
    <oddFooter xml:space="preserve">&amp;LOPĆINA VUKA,
VUKA, OSJEČKA 83&amp;C&amp;P&amp;RĐAKOVO, ožujak, 2017.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naslovnica</vt:lpstr>
      <vt:lpstr>opći dio</vt:lpstr>
      <vt:lpstr>građevinski</vt:lpstr>
      <vt:lpstr>obrtnički</vt:lpstr>
      <vt:lpstr>elektroinstalacije</vt:lpstr>
      <vt:lpstr>PRATEĆI SADRŽAJI</vt:lpstr>
      <vt:lpstr>REKAPITULACIJA</vt:lpstr>
      <vt:lpstr>elektroinstalacije!Ispis_naslova</vt:lpstr>
      <vt:lpstr>građevinski!Ispis_naslova</vt:lpstr>
      <vt:lpstr>obrtnički!Ispis_naslova</vt:lpstr>
      <vt:lpstr>'PRATEĆI SADRŽAJI'!Ispis_naslova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dc:creator>
  <cp:lastModifiedBy>Msertić</cp:lastModifiedBy>
  <cp:lastPrinted>2017-03-17T13:22:19Z</cp:lastPrinted>
  <dcterms:created xsi:type="dcterms:W3CDTF">2016-02-23T07:57:18Z</dcterms:created>
  <dcterms:modified xsi:type="dcterms:W3CDTF">2017-03-20T11:20:22Z</dcterms:modified>
</cp:coreProperties>
</file>