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1.PRORAČUN\1. PRORAČUN 2025\1.financijski izvještaJi 2025\Općina Vuka - Fin.izvještaj I-XII-2025 – kopija\I-XII 2025 -NOVO\"/>
    </mc:Choice>
  </mc:AlternateContent>
  <xr:revisionPtr revIDLastSave="0" documentId="13_ncr:1_{A9CA8293-7A44-4745-A0DC-090D2941CAEE}" xr6:coauthVersionLast="47" xr6:coauthVersionMax="47" xr10:uidLastSave="{00000000-0000-0000-0000-000000000000}"/>
  <bookViews>
    <workbookView xWindow="-23148" yWindow="-108" windowWidth="23256" windowHeight="12576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416" i="68" l="1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245" i="68" l="1"/>
  <c r="H244" i="68"/>
  <c r="J244" i="68" s="1"/>
  <c r="J188" i="68"/>
  <c r="H187" i="68"/>
  <c r="J187" i="68" s="1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<sst xmlns="http://schemas.openxmlformats.org/spreadsheetml/2006/main" count="15428" uniqueCount="816">
  <si>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</si>
  <si>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VUKA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</si>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</sst>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7" sqref="B1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24375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326035.37</v>
      </c>
      <c r="F6" s="2">
        <f t="shared" si="0"/>
        <v>0</v>
      </c>
      <c r="G6" s="2">
        <f>+G7+G14+G19+G30+G35</f>
        <v>21301.81</v>
      </c>
      <c r="H6" s="2">
        <f t="shared" si="0"/>
        <v>0</v>
      </c>
      <c r="I6" s="2">
        <f t="shared" si="0"/>
        <v>347337.18000000005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326035.37</v>
      </c>
      <c r="F19" s="3">
        <f t="shared" si="8"/>
        <v>0</v>
      </c>
      <c r="G19" s="3">
        <f t="shared" si="8"/>
        <v>21301.81</v>
      </c>
      <c r="H19" s="3">
        <f t="shared" si="8"/>
        <v>0</v>
      </c>
      <c r="I19" s="3">
        <f t="shared" si="8"/>
        <v>347337.18000000005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120710.27</v>
      </c>
      <c r="F20" s="3">
        <f t="shared" si="9"/>
        <v>0</v>
      </c>
      <c r="G20" s="3">
        <f t="shared" si="9"/>
        <v>21301.81</v>
      </c>
      <c r="H20" s="3">
        <f t="shared" si="9"/>
        <v>0</v>
      </c>
      <c r="I20" s="3">
        <f t="shared" si="9"/>
        <v>142012.08000000002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120710.27</v>
      </c>
      <c r="F21" s="84">
        <f>'Nacionalno sufinanciranje'!D21</f>
        <v>0</v>
      </c>
      <c r="G21" s="84">
        <f>'Nacionalno sufinanciranje'!E21</f>
        <v>21301.81</v>
      </c>
      <c r="H21" s="11">
        <f t="shared" ref="H21:I24" si="10">D21+F21</f>
        <v>0</v>
      </c>
      <c r="I21" s="11">
        <f t="shared" si="10"/>
        <v>142012.08000000002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205325.1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205325.1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205325.1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205325.1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187954.75999999998</v>
      </c>
      <c r="F44" s="3">
        <f t="shared" si="21"/>
        <v>0</v>
      </c>
      <c r="G44" s="3">
        <f t="shared" si="21"/>
        <v>32992.050000000003</v>
      </c>
      <c r="H44" s="3">
        <f t="shared" si="21"/>
        <v>0</v>
      </c>
      <c r="I44" s="3">
        <f t="shared" si="21"/>
        <v>220946.81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138504.69999999998</v>
      </c>
      <c r="F45" s="3">
        <f t="shared" si="23"/>
        <v>0</v>
      </c>
      <c r="G45" s="3">
        <f t="shared" si="23"/>
        <v>24442.03</v>
      </c>
      <c r="H45" s="3">
        <f t="shared" si="23"/>
        <v>0</v>
      </c>
      <c r="I45" s="3">
        <f t="shared" si="23"/>
        <v>162946.73000000001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118888.18</v>
      </c>
      <c r="F46" s="3">
        <f t="shared" si="24"/>
        <v>0</v>
      </c>
      <c r="G46" s="3">
        <f t="shared" si="24"/>
        <v>20980.26</v>
      </c>
      <c r="H46" s="3">
        <f t="shared" si="24"/>
        <v>0</v>
      </c>
      <c r="I46" s="3">
        <f t="shared" si="24"/>
        <v>139868.44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118888.18</v>
      </c>
      <c r="F47" s="84">
        <f>'Nacionalno sufinanciranje'!D47</f>
        <v>0</v>
      </c>
      <c r="G47" s="84">
        <f>'Nacionalno sufinanciranje'!E47</f>
        <v>20980.26</v>
      </c>
      <c r="H47" s="12">
        <f t="shared" ref="H47:I51" si="25">D47+F47</f>
        <v>0</v>
      </c>
      <c r="I47" s="12">
        <f t="shared" si="25"/>
        <v>139868.44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19616.52</v>
      </c>
      <c r="F52" s="3">
        <f t="shared" si="26"/>
        <v>0</v>
      </c>
      <c r="G52" s="3">
        <f t="shared" si="26"/>
        <v>3461.77</v>
      </c>
      <c r="H52" s="3">
        <f t="shared" si="26"/>
        <v>0</v>
      </c>
      <c r="I52" s="3">
        <f t="shared" si="26"/>
        <v>23078.29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19616.52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19616.52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3461.77</v>
      </c>
      <c r="H54" s="12">
        <f t="shared" si="27"/>
        <v>0</v>
      </c>
      <c r="I54" s="12">
        <f t="shared" si="27"/>
        <v>3461.77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49450.06</v>
      </c>
      <c r="F56" s="3">
        <f t="shared" si="28"/>
        <v>0</v>
      </c>
      <c r="G56" s="3">
        <f t="shared" si="28"/>
        <v>8550.02</v>
      </c>
      <c r="H56" s="3">
        <f t="shared" si="28"/>
        <v>0</v>
      </c>
      <c r="I56" s="3">
        <f t="shared" si="28"/>
        <v>58000.08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49450.06</v>
      </c>
      <c r="F86" s="3">
        <f t="shared" si="37"/>
        <v>0</v>
      </c>
      <c r="G86" s="3">
        <f t="shared" si="37"/>
        <v>8550.02</v>
      </c>
      <c r="H86" s="3">
        <f t="shared" si="37"/>
        <v>0</v>
      </c>
      <c r="I86" s="3">
        <f t="shared" si="37"/>
        <v>58000.08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49450.06</v>
      </c>
      <c r="F93" s="84">
        <f>'Nacionalno sufinanciranje'!D93</f>
        <v>0</v>
      </c>
      <c r="G93" s="84">
        <f>'Nacionalno sufinanciranje'!E93</f>
        <v>8550.02</v>
      </c>
      <c r="H93" s="12">
        <f t="shared" si="38"/>
        <v>0</v>
      </c>
      <c r="I93" s="12">
        <f t="shared" si="38"/>
        <v>58000.08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467885.18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467885.18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467885.18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467885.18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467885.18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467885.18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467885.18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467885.18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47142.67</v>
      </c>
      <c r="F357" s="3">
        <f t="shared" si="156"/>
        <v>0</v>
      </c>
      <c r="G357" s="3">
        <f t="shared" si="156"/>
        <v>8319.2999999999993</v>
      </c>
      <c r="H357" s="3">
        <f t="shared" si="156"/>
        <v>0</v>
      </c>
      <c r="I357" s="3">
        <f t="shared" si="156"/>
        <v>55461.97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47142.67</v>
      </c>
      <c r="F358" s="84">
        <f>'Nacionalno sufinanciranje'!D358</f>
        <v>0</v>
      </c>
      <c r="G358" s="84">
        <f>'Nacionalno sufinanciranje'!E358</f>
        <v>8319.2999999999993</v>
      </c>
      <c r="H358" s="10">
        <f t="shared" ref="H358:I366" si="157">D358+F358</f>
        <v>0</v>
      </c>
      <c r="I358" s="10">
        <f t="shared" si="157"/>
        <v>55461.97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1015666.09</v>
      </c>
      <c r="F425" s="84">
        <f>'Nacionalno sufinanciranje'!D425</f>
        <v>0</v>
      </c>
      <c r="G425" s="84">
        <f>'Nacionalno sufinanciranje'!E425</f>
        <v>141198.25</v>
      </c>
      <c r="H425" s="11">
        <f t="shared" ref="H425:I426" si="176">D425+F425</f>
        <v>0</v>
      </c>
      <c r="I425" s="11">
        <f t="shared" si="176"/>
        <v>1156864.3399999999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1" zoomScaleNormal="100" workbookViewId="0">
      <selection activeCell="E361" sqref="E3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21301.81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21301.81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21301.81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21301.81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32992.050000000003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24442.03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20980.26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20980.26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3461.77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3461.77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8550.02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8550.02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8550.02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8319.2999999999993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8319.2999999999993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141198.25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4" zoomScaleNormal="100" workbookViewId="0">
      <selection activeCell="E361" sqref="E3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120710.27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120710.27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120710.27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120710.27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187954.75999999998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138504.69999999998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118888.18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118888.18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19616.52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19616.52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49450.06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49450.06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49450.06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47142.67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47142.67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185404.02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7" zoomScaleNormal="100" workbookViewId="0">
      <selection activeCell="E23" sqref="E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205325.1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205325.1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205325.1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>
        <v>205325.1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467885.18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467885.18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467885.18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467885.18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805887.07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Antunovac</cp:lastModifiedBy>
  <cp:lastPrinted>2025-12-18T09:39:09Z</cp:lastPrinted>
  <dcterms:created xsi:type="dcterms:W3CDTF">2025-08-09T19:28:20Z</dcterms:created>
  <dcterms:modified xsi:type="dcterms:W3CDTF">2026-02-15T20:07:38Z</dcterms:modified>
</cp:coreProperties>
</file>